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calcPr calcId="145621"/>
</workbook>
</file>

<file path=xl/calcChain.xml><?xml version="1.0" encoding="utf-8"?>
<calcChain xmlns="http://schemas.openxmlformats.org/spreadsheetml/2006/main">
  <c r="AG9" i="1" l="1"/>
  <c r="AH9" i="1"/>
  <c r="AI9" i="1"/>
  <c r="AJ9" i="1"/>
  <c r="AK9" i="1"/>
  <c r="AF9" i="1"/>
  <c r="AP89" i="1" l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88" i="1"/>
  <c r="AP87" i="1"/>
  <c r="AP152" i="1" s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88" i="1"/>
  <c r="AT87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88" i="1"/>
  <c r="AX87" i="1"/>
  <c r="AX152" i="1" s="1"/>
  <c r="AQ87" i="1"/>
  <c r="AQ152" i="1" s="1"/>
  <c r="AR87" i="1"/>
  <c r="AS87" i="1"/>
  <c r="AU87" i="1"/>
  <c r="AU152" i="1" s="1"/>
  <c r="AV87" i="1"/>
  <c r="AW87" i="1"/>
  <c r="AY87" i="1"/>
  <c r="AY152" i="1" s="1"/>
  <c r="AZ87" i="1"/>
  <c r="BA87" i="1"/>
  <c r="AN87" i="1"/>
  <c r="AN152" i="1" s="1"/>
  <c r="AO87" i="1"/>
  <c r="AM87" i="1"/>
  <c r="AO152" i="1"/>
  <c r="AM152" i="1"/>
  <c r="AR152" i="1"/>
  <c r="AS152" i="1"/>
  <c r="AT152" i="1"/>
  <c r="AV152" i="1"/>
  <c r="AW152" i="1"/>
  <c r="AZ152" i="1"/>
  <c r="BA152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88" i="1"/>
  <c r="AD9" i="1"/>
  <c r="AG76" i="1"/>
  <c r="AE76" i="1" s="1"/>
  <c r="AH76" i="1"/>
  <c r="AD76" i="1" s="1"/>
  <c r="AI76" i="1"/>
  <c r="AJ76" i="1"/>
  <c r="AK76" i="1"/>
  <c r="AF76" i="1"/>
  <c r="AG84" i="1"/>
  <c r="AG83" i="1" s="1"/>
  <c r="AH84" i="1"/>
  <c r="AH83" i="1" s="1"/>
  <c r="AI84" i="1"/>
  <c r="AJ84" i="1"/>
  <c r="AK84" i="1"/>
  <c r="AK83" i="1" s="1"/>
  <c r="AF84" i="1"/>
  <c r="AF83" i="1" s="1"/>
  <c r="AI83" i="1"/>
  <c r="AJ83" i="1"/>
  <c r="AG78" i="1"/>
  <c r="AH78" i="1"/>
  <c r="AI78" i="1"/>
  <c r="AJ78" i="1"/>
  <c r="AK78" i="1"/>
  <c r="AF78" i="1"/>
  <c r="AG69" i="1"/>
  <c r="AH69" i="1"/>
  <c r="AI69" i="1"/>
  <c r="AJ69" i="1"/>
  <c r="AK69" i="1"/>
  <c r="AF69" i="1"/>
  <c r="AD69" i="1" s="1"/>
  <c r="AG55" i="1"/>
  <c r="AH55" i="1"/>
  <c r="AI55" i="1"/>
  <c r="AJ55" i="1"/>
  <c r="AK55" i="1"/>
  <c r="AF55" i="1"/>
  <c r="AG56" i="1"/>
  <c r="AE56" i="1" s="1"/>
  <c r="AH56" i="1"/>
  <c r="AD56" i="1" s="1"/>
  <c r="AI56" i="1"/>
  <c r="AJ56" i="1"/>
  <c r="AK56" i="1"/>
  <c r="AF56" i="1"/>
  <c r="AG60" i="1"/>
  <c r="AH60" i="1"/>
  <c r="AI60" i="1"/>
  <c r="AJ60" i="1"/>
  <c r="AK60" i="1"/>
  <c r="AF60" i="1"/>
  <c r="AG46" i="1"/>
  <c r="AE46" i="1" s="1"/>
  <c r="AH46" i="1"/>
  <c r="AI46" i="1"/>
  <c r="AJ46" i="1"/>
  <c r="AK46" i="1"/>
  <c r="AF46" i="1"/>
  <c r="AD46" i="1" s="1"/>
  <c r="AG40" i="1"/>
  <c r="AE40" i="1" s="1"/>
  <c r="AH40" i="1"/>
  <c r="AI40" i="1"/>
  <c r="AJ40" i="1"/>
  <c r="AK40" i="1"/>
  <c r="AF40" i="1"/>
  <c r="AG11" i="1"/>
  <c r="AH11" i="1"/>
  <c r="AI11" i="1"/>
  <c r="AJ11" i="1"/>
  <c r="AK11" i="1"/>
  <c r="AF11" i="1"/>
  <c r="AG10" i="1"/>
  <c r="AI10" i="1"/>
  <c r="AJ10" i="1"/>
  <c r="I10" i="1"/>
  <c r="I9" i="1" s="1"/>
  <c r="J10" i="1"/>
  <c r="K10" i="1"/>
  <c r="L10" i="1"/>
  <c r="M10" i="1"/>
  <c r="M9" i="1" s="1"/>
  <c r="H10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AD31" i="1"/>
  <c r="AE31" i="1"/>
  <c r="AD32" i="1"/>
  <c r="AE32" i="1"/>
  <c r="AD33" i="1"/>
  <c r="AE33" i="1"/>
  <c r="AD34" i="1"/>
  <c r="AE34" i="1"/>
  <c r="AD35" i="1"/>
  <c r="AE35" i="1"/>
  <c r="AD36" i="1"/>
  <c r="AE36" i="1"/>
  <c r="AD37" i="1"/>
  <c r="AE37" i="1"/>
  <c r="AD38" i="1"/>
  <c r="AE38" i="1"/>
  <c r="AD39" i="1"/>
  <c r="AE39" i="1"/>
  <c r="AD40" i="1"/>
  <c r="AD41" i="1"/>
  <c r="AE41" i="1"/>
  <c r="AD42" i="1"/>
  <c r="AE42" i="1"/>
  <c r="AD43" i="1"/>
  <c r="AE43" i="1"/>
  <c r="AD44" i="1"/>
  <c r="AE44" i="1"/>
  <c r="AD45" i="1"/>
  <c r="AE45" i="1"/>
  <c r="AD47" i="1"/>
  <c r="AE47" i="1"/>
  <c r="AD48" i="1"/>
  <c r="AE48" i="1"/>
  <c r="AD49" i="1"/>
  <c r="AE49" i="1"/>
  <c r="AD50" i="1"/>
  <c r="AE50" i="1"/>
  <c r="AD51" i="1"/>
  <c r="AE51" i="1"/>
  <c r="AD52" i="1"/>
  <c r="AE52" i="1"/>
  <c r="AD53" i="1"/>
  <c r="AE53" i="1"/>
  <c r="AD54" i="1"/>
  <c r="AE54" i="1"/>
  <c r="AD57" i="1"/>
  <c r="AE57" i="1"/>
  <c r="AD58" i="1"/>
  <c r="AE58" i="1"/>
  <c r="AD59" i="1"/>
  <c r="AE59" i="1"/>
  <c r="AD61" i="1"/>
  <c r="AE61" i="1"/>
  <c r="AD62" i="1"/>
  <c r="AE62" i="1"/>
  <c r="AD63" i="1"/>
  <c r="AE63" i="1"/>
  <c r="AD64" i="1"/>
  <c r="AE64" i="1"/>
  <c r="AD65" i="1"/>
  <c r="AE65" i="1"/>
  <c r="AD66" i="1"/>
  <c r="AE66" i="1"/>
  <c r="AD67" i="1"/>
  <c r="AE67" i="1"/>
  <c r="AD68" i="1"/>
  <c r="AE68" i="1"/>
  <c r="AE69" i="1"/>
  <c r="AD70" i="1"/>
  <c r="AE70" i="1"/>
  <c r="AD71" i="1"/>
  <c r="AE71" i="1"/>
  <c r="AD72" i="1"/>
  <c r="AE72" i="1"/>
  <c r="AD73" i="1"/>
  <c r="AE73" i="1"/>
  <c r="AD74" i="1"/>
  <c r="AE74" i="1"/>
  <c r="AD75" i="1"/>
  <c r="AE75" i="1"/>
  <c r="AD77" i="1"/>
  <c r="AE77" i="1"/>
  <c r="AE78" i="1"/>
  <c r="AD79" i="1"/>
  <c r="AE79" i="1"/>
  <c r="AD80" i="1"/>
  <c r="AE80" i="1"/>
  <c r="AD81" i="1"/>
  <c r="AE81" i="1"/>
  <c r="AD82" i="1"/>
  <c r="AE82" i="1"/>
  <c r="AE84" i="1"/>
  <c r="AD85" i="1"/>
  <c r="AE85" i="1"/>
  <c r="AD86" i="1"/>
  <c r="AE86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V99" i="1"/>
  <c r="V88" i="1"/>
  <c r="V89" i="1"/>
  <c r="V90" i="1"/>
  <c r="V91" i="1"/>
  <c r="V92" i="1"/>
  <c r="V93" i="1"/>
  <c r="V94" i="1"/>
  <c r="V95" i="1"/>
  <c r="V96" i="1"/>
  <c r="V97" i="1"/>
  <c r="V98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W87" i="1"/>
  <c r="X87" i="1"/>
  <c r="X152" i="1" s="1"/>
  <c r="Y87" i="1"/>
  <c r="Y152" i="1" s="1"/>
  <c r="AA87" i="1"/>
  <c r="AB87" i="1"/>
  <c r="AB152" i="1" s="1"/>
  <c r="AC87" i="1"/>
  <c r="AC152" i="1" s="1"/>
  <c r="U87" i="1"/>
  <c r="U152" i="1" s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S87" i="1"/>
  <c r="S152" i="1" s="1"/>
  <c r="T87" i="1"/>
  <c r="T152" i="1" s="1"/>
  <c r="P87" i="1"/>
  <c r="P152" i="1" s="1"/>
  <c r="Q87" i="1"/>
  <c r="Q152" i="1" s="1"/>
  <c r="O87" i="1"/>
  <c r="O152" i="1" s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J9" i="1"/>
  <c r="K9" i="1"/>
  <c r="L9" i="1"/>
  <c r="H9" i="1"/>
  <c r="I76" i="1"/>
  <c r="J76" i="1"/>
  <c r="K76" i="1"/>
  <c r="L76" i="1"/>
  <c r="M76" i="1"/>
  <c r="H76" i="1"/>
  <c r="I78" i="1"/>
  <c r="J78" i="1"/>
  <c r="F78" i="1" s="1"/>
  <c r="K78" i="1"/>
  <c r="L78" i="1"/>
  <c r="M78" i="1"/>
  <c r="H78" i="1"/>
  <c r="I83" i="1"/>
  <c r="J83" i="1"/>
  <c r="K83" i="1"/>
  <c r="L83" i="1"/>
  <c r="M83" i="1"/>
  <c r="G78" i="1"/>
  <c r="H83" i="1"/>
  <c r="I84" i="1"/>
  <c r="J84" i="1"/>
  <c r="K84" i="1"/>
  <c r="L84" i="1"/>
  <c r="M84" i="1"/>
  <c r="H84" i="1"/>
  <c r="F84" i="1" s="1"/>
  <c r="F77" i="1"/>
  <c r="G77" i="1"/>
  <c r="F79" i="1"/>
  <c r="G79" i="1"/>
  <c r="F80" i="1"/>
  <c r="G80" i="1"/>
  <c r="F81" i="1"/>
  <c r="G81" i="1"/>
  <c r="F82" i="1"/>
  <c r="G82" i="1"/>
  <c r="G83" i="1"/>
  <c r="G84" i="1"/>
  <c r="F85" i="1"/>
  <c r="G85" i="1"/>
  <c r="F86" i="1"/>
  <c r="G86" i="1"/>
  <c r="I69" i="1"/>
  <c r="G69" i="1" s="1"/>
  <c r="J69" i="1"/>
  <c r="K69" i="1"/>
  <c r="L69" i="1"/>
  <c r="M69" i="1"/>
  <c r="H69" i="1"/>
  <c r="F69" i="1" s="1"/>
  <c r="F70" i="1"/>
  <c r="G70" i="1"/>
  <c r="F71" i="1"/>
  <c r="G71" i="1"/>
  <c r="F72" i="1"/>
  <c r="G72" i="1"/>
  <c r="F73" i="1"/>
  <c r="G73" i="1"/>
  <c r="F74" i="1"/>
  <c r="G74" i="1"/>
  <c r="F75" i="1"/>
  <c r="G75" i="1"/>
  <c r="I55" i="1"/>
  <c r="G55" i="1" s="1"/>
  <c r="J55" i="1"/>
  <c r="K55" i="1"/>
  <c r="L55" i="1"/>
  <c r="M55" i="1"/>
  <c r="H55" i="1"/>
  <c r="K60" i="1"/>
  <c r="J60" i="1"/>
  <c r="I60" i="1"/>
  <c r="H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J56" i="1"/>
  <c r="K56" i="1"/>
  <c r="L56" i="1"/>
  <c r="M56" i="1"/>
  <c r="I56" i="1"/>
  <c r="F56" i="1"/>
  <c r="F57" i="1"/>
  <c r="G57" i="1"/>
  <c r="F58" i="1"/>
  <c r="G58" i="1"/>
  <c r="F59" i="1"/>
  <c r="G59" i="1"/>
  <c r="I46" i="1"/>
  <c r="J46" i="1"/>
  <c r="K46" i="1"/>
  <c r="L46" i="1"/>
  <c r="M46" i="1"/>
  <c r="H46" i="1"/>
  <c r="G52" i="1"/>
  <c r="G53" i="1"/>
  <c r="G54" i="1"/>
  <c r="F52" i="1"/>
  <c r="F53" i="1"/>
  <c r="F54" i="1"/>
  <c r="G51" i="1"/>
  <c r="F51" i="1"/>
  <c r="F47" i="1"/>
  <c r="G47" i="1"/>
  <c r="F48" i="1"/>
  <c r="G48" i="1"/>
  <c r="F49" i="1"/>
  <c r="G49" i="1"/>
  <c r="F50" i="1"/>
  <c r="G50" i="1"/>
  <c r="I40" i="1"/>
  <c r="G40" i="1" s="1"/>
  <c r="J40" i="1"/>
  <c r="K40" i="1"/>
  <c r="L40" i="1"/>
  <c r="M40" i="1"/>
  <c r="H40" i="1"/>
  <c r="F40" i="1" s="1"/>
  <c r="I11" i="1"/>
  <c r="J11" i="1"/>
  <c r="K11" i="1"/>
  <c r="L11" i="1"/>
  <c r="M11" i="1"/>
  <c r="G11" i="1" s="1"/>
  <c r="H11" i="1"/>
  <c r="F41" i="1"/>
  <c r="G41" i="1"/>
  <c r="F42" i="1"/>
  <c r="G42" i="1"/>
  <c r="F43" i="1"/>
  <c r="G43" i="1"/>
  <c r="F44" i="1"/>
  <c r="G44" i="1"/>
  <c r="F45" i="1"/>
  <c r="G45" i="1"/>
  <c r="F38" i="1"/>
  <c r="G38" i="1"/>
  <c r="F39" i="1"/>
  <c r="G39" i="1"/>
  <c r="F35" i="1"/>
  <c r="G35" i="1"/>
  <c r="F36" i="1"/>
  <c r="G36" i="1"/>
  <c r="F37" i="1"/>
  <c r="G37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25" i="1"/>
  <c r="G25" i="1"/>
  <c r="F26" i="1"/>
  <c r="G26" i="1"/>
  <c r="G24" i="1"/>
  <c r="F24" i="1"/>
  <c r="G23" i="1"/>
  <c r="F23" i="1"/>
  <c r="G22" i="1"/>
  <c r="F22" i="1"/>
  <c r="G21" i="1"/>
  <c r="F21" i="1"/>
  <c r="F17" i="1"/>
  <c r="G17" i="1"/>
  <c r="F18" i="1"/>
  <c r="G18" i="1"/>
  <c r="F19" i="1"/>
  <c r="G19" i="1"/>
  <c r="F20" i="1"/>
  <c r="G20" i="1"/>
  <c r="G16" i="1"/>
  <c r="F16" i="1"/>
  <c r="G15" i="1"/>
  <c r="F15" i="1"/>
  <c r="G14" i="1"/>
  <c r="F14" i="1"/>
  <c r="G13" i="1"/>
  <c r="F13" i="1"/>
  <c r="G12" i="1"/>
  <c r="F12" i="1"/>
  <c r="F10" i="1"/>
  <c r="AL87" i="1" l="1"/>
  <c r="AL152" i="1" s="1"/>
  <c r="AE83" i="1"/>
  <c r="AD84" i="1"/>
  <c r="AD83" i="1"/>
  <c r="AD78" i="1"/>
  <c r="AE55" i="1"/>
  <c r="AE60" i="1"/>
  <c r="AD55" i="1"/>
  <c r="AD60" i="1"/>
  <c r="AH10" i="1"/>
  <c r="AK10" i="1"/>
  <c r="AE10" i="1" s="1"/>
  <c r="AF10" i="1"/>
  <c r="AE11" i="1"/>
  <c r="AD11" i="1"/>
  <c r="G9" i="1"/>
  <c r="G10" i="1"/>
  <c r="F9" i="1"/>
  <c r="Z87" i="1"/>
  <c r="Z152" i="1" s="1"/>
  <c r="AA152" i="1"/>
  <c r="V87" i="1"/>
  <c r="V152" i="1" s="1"/>
  <c r="W152" i="1"/>
  <c r="R87" i="1"/>
  <c r="R152" i="1" s="1"/>
  <c r="N87" i="1"/>
  <c r="N152" i="1" s="1"/>
  <c r="G76" i="1"/>
  <c r="F76" i="1"/>
  <c r="F83" i="1"/>
  <c r="F55" i="1"/>
  <c r="G60" i="1"/>
  <c r="F60" i="1"/>
  <c r="G56" i="1"/>
  <c r="G46" i="1"/>
  <c r="F46" i="1"/>
  <c r="F11" i="1"/>
  <c r="AD10" i="1" l="1"/>
</calcChain>
</file>

<file path=xl/sharedStrings.xml><?xml version="1.0" encoding="utf-8"?>
<sst xmlns="http://schemas.openxmlformats.org/spreadsheetml/2006/main" count="2792" uniqueCount="434">
  <si>
    <t>СВОД  РЕЕСТРОВ  РАСХОДНЫХ  ОБЯЗАТЕЛЬСТВ   МУНИЦИПАЛЬНЫХ  ОБРАЗОВАНИЙ,
ВХОДЯЩИХ  В  СОСТАВ  СУБЪЕКТА  РОССИЙСКОЙ  ФЕДЕРАЦИИ</t>
  </si>
  <si>
    <t/>
  </si>
  <si>
    <t>Наименование полномочия, расходного обязательства</t>
  </si>
  <si>
    <t>Код</t>
  </si>
  <si>
    <t>Код строки</t>
  </si>
  <si>
    <t>Группа полномочий</t>
  </si>
  <si>
    <t>Код расхода по БК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</si>
  <si>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</si>
  <si>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</si>
  <si>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Методика 
расчета 
оценки</t>
  </si>
  <si>
    <t>отчетный 2020 г.</t>
  </si>
  <si>
    <t>текущий2021 г.</t>
  </si>
  <si>
    <t>очередной 2022 г.</t>
  </si>
  <si>
    <t>плановый период</t>
  </si>
  <si>
    <t>текущий 2021 г.</t>
  </si>
  <si>
    <t>Всего</t>
  </si>
  <si>
    <t>за счет средств федерального бюджета</t>
  </si>
  <si>
    <t>за счет средств бюджета субъекта Российской Федерации</t>
  </si>
  <si>
    <t>в т.ч. за счет средств местных бюджетов</t>
  </si>
  <si>
    <t>2023 г.</t>
  </si>
  <si>
    <t>2024 г.</t>
  </si>
  <si>
    <t>раздел
подраздел</t>
  </si>
  <si>
    <t>утвержденные бюджетные назначения</t>
  </si>
  <si>
    <t>исполнено</t>
  </si>
  <si>
    <t>1</t>
  </si>
  <si>
    <t>2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</si>
  <si>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</si>
  <si>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</si>
  <si>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</si>
  <si>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</si>
  <si>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</si>
  <si>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</si>
  <si>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</si>
  <si>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</si>
  <si>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</si>
  <si>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</si>
  <si>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</si>
  <si>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42</t>
  </si>
  <si>
    <t>43</t>
  </si>
  <si>
    <t>44</t>
  </si>
  <si>
    <t>46</t>
  </si>
  <si>
    <t>47</t>
  </si>
  <si>
    <t>48</t>
  </si>
  <si>
    <t>49</t>
  </si>
  <si>
    <t>51</t>
  </si>
  <si>
    <t>52</t>
  </si>
  <si>
    <t>53</t>
  </si>
  <si>
    <t>54</t>
  </si>
  <si>
    <t>56</t>
  </si>
  <si>
    <t>57</t>
  </si>
  <si>
    <t>58</t>
  </si>
  <si>
    <t>59</t>
  </si>
  <si>
    <t>61</t>
  </si>
  <si>
    <t>62</t>
  </si>
  <si>
    <t>63</t>
  </si>
  <si>
    <t>64</t>
  </si>
  <si>
    <t>65</t>
  </si>
  <si>
    <t>66</t>
  </si>
  <si>
    <t>67</t>
  </si>
  <si>
    <t>70</t>
  </si>
  <si>
    <t>72</t>
  </si>
  <si>
    <t>73</t>
  </si>
  <si>
    <t>74</t>
  </si>
  <si>
    <t>76</t>
  </si>
  <si>
    <t>77</t>
  </si>
  <si>
    <t>78</t>
  </si>
  <si>
    <t>79</t>
  </si>
  <si>
    <t>81</t>
  </si>
  <si>
    <t>82</t>
  </si>
  <si>
    <t>83</t>
  </si>
  <si>
    <t>84</t>
  </si>
  <si>
    <t>86</t>
  </si>
  <si>
    <t>87</t>
  </si>
  <si>
    <t>88</t>
  </si>
  <si>
    <t>89</t>
  </si>
  <si>
    <t>91</t>
  </si>
  <si>
    <t>122</t>
  </si>
  <si>
    <t>Расходные обязательства, возникшие в результате принятия нормативных правовых актов муниципального района, заключения договоров (соглашений), всего</t>
  </si>
  <si>
    <t>1000</t>
  </si>
  <si>
    <t>Расчетный</t>
  </si>
  <si>
    <t>1.1.</t>
  </si>
  <si>
    <t>1001</t>
  </si>
  <si>
    <t>1.1.1.</t>
  </si>
  <si>
    <t>1002</t>
  </si>
  <si>
    <t>1.1.1.3.</t>
  </si>
  <si>
    <t>1005</t>
  </si>
  <si>
    <t>0113|0412|0501</t>
  </si>
  <si>
    <t>1.1.1.5.</t>
  </si>
  <si>
    <t>1007</t>
  </si>
  <si>
    <t>0409</t>
  </si>
  <si>
    <t>1.1.1.8.</t>
  </si>
  <si>
    <t>1010</t>
  </si>
  <si>
    <t>4</t>
  </si>
  <si>
    <t>0408</t>
  </si>
  <si>
    <t>1.1.1.13.</t>
  </si>
  <si>
    <t>1015</t>
  </si>
  <si>
    <t>12</t>
  </si>
  <si>
    <t>0111|0113|0309|1003</t>
  </si>
  <si>
    <t>1.1.1.17.</t>
  </si>
  <si>
    <t>1019</t>
  </si>
  <si>
    <t>6</t>
  </si>
  <si>
    <t>0701</t>
  </si>
  <si>
    <t>1.1.1.18.</t>
  </si>
  <si>
    <t>1020</t>
  </si>
  <si>
    <t>0702</t>
  </si>
  <si>
    <t>1.1.1.19.</t>
  </si>
  <si>
    <t>1021</t>
  </si>
  <si>
    <t>1.1.1.20.</t>
  </si>
  <si>
    <t>1022</t>
  </si>
  <si>
    <t>0703</t>
  </si>
  <si>
    <t>1.1.1.21.</t>
  </si>
  <si>
    <t>1023</t>
  </si>
  <si>
    <t>0707</t>
  </si>
  <si>
    <t>1.1.1.24.</t>
  </si>
  <si>
    <t>1026</t>
  </si>
  <si>
    <t>19</t>
  </si>
  <si>
    <t>0605</t>
  </si>
  <si>
    <t>1.1.1.30.</t>
  </si>
  <si>
    <t>1032</t>
  </si>
  <si>
    <t>23</t>
  </si>
  <si>
    <t>0113</t>
  </si>
  <si>
    <t>1.1.1.31.</t>
  </si>
  <si>
    <t>1033</t>
  </si>
  <si>
    <t>7</t>
  </si>
  <si>
    <t>0801</t>
  </si>
  <si>
    <t>1.1.1.32.</t>
  </si>
  <si>
    <t>1034</t>
  </si>
  <si>
    <t>1.1.1.34.</t>
  </si>
  <si>
    <t>1036</t>
  </si>
  <si>
    <t>1.1.1.44.</t>
  </si>
  <si>
    <t>1046</t>
  </si>
  <si>
    <t>11</t>
  </si>
  <si>
    <t>0709|1101|1102</t>
  </si>
  <si>
    <t>1.1.1.46.</t>
  </si>
  <si>
    <t>1048</t>
  </si>
  <si>
    <t>0401|0707|0709</t>
  </si>
  <si>
    <t>1.1.1.54.</t>
  </si>
  <si>
    <t>1056</t>
  </si>
  <si>
    <t>0502</t>
  </si>
  <si>
    <t>1.1.1.57.</t>
  </si>
  <si>
    <t>1059</t>
  </si>
  <si>
    <t>18</t>
  </si>
  <si>
    <t>1004</t>
  </si>
  <si>
    <t>1.1.2.</t>
  </si>
  <si>
    <t>1100</t>
  </si>
  <si>
    <t>0104|0801</t>
  </si>
  <si>
    <t>1.1.2.2.</t>
  </si>
  <si>
    <t>1102</t>
  </si>
  <si>
    <t>0104</t>
  </si>
  <si>
    <t>1.1.2.18.</t>
  </si>
  <si>
    <t>1118</t>
  </si>
  <si>
    <t>1.1.2.19.</t>
  </si>
  <si>
    <t>1119</t>
  </si>
  <si>
    <t>1.2.</t>
  </si>
  <si>
    <t>1200</t>
  </si>
  <si>
    <t>0103|0104|0106|0113|0709|0804|1001</t>
  </si>
  <si>
    <t>1.2.1.</t>
  </si>
  <si>
    <t>1201</t>
  </si>
  <si>
    <t>0103|0104|0106|0113|0709</t>
  </si>
  <si>
    <t>0106|0709</t>
  </si>
  <si>
    <t>1.2.2.</t>
  </si>
  <si>
    <t>1202</t>
  </si>
  <si>
    <t>0103|0104|0106|0709</t>
  </si>
  <si>
    <t>0104|0106|0709</t>
  </si>
  <si>
    <t>1.2.8.</t>
  </si>
  <si>
    <t>1208</t>
  </si>
  <si>
    <t>0709|0804</t>
  </si>
  <si>
    <t>1.2.23.</t>
  </si>
  <si>
    <t>1223</t>
  </si>
  <si>
    <t>10</t>
  </si>
  <si>
    <t>1.2.25.</t>
  </si>
  <si>
    <t>1225</t>
  </si>
  <si>
    <t>1.4.</t>
  </si>
  <si>
    <t>1700</t>
  </si>
  <si>
    <t>0105|0113|0405|0412|0701|0702|0709|0801|1003|1004|1006</t>
  </si>
  <si>
    <t>1.4.1.</t>
  </si>
  <si>
    <t>1701</t>
  </si>
  <si>
    <t>-</t>
  </si>
  <si>
    <t>0105|1004</t>
  </si>
  <si>
    <t>1.4.1.2.</t>
  </si>
  <si>
    <t>1703</t>
  </si>
  <si>
    <t>0105</t>
  </si>
  <si>
    <t>1.4.1.11.</t>
  </si>
  <si>
    <t>1712</t>
  </si>
  <si>
    <t>1.4.2.</t>
  </si>
  <si>
    <t>1800</t>
  </si>
  <si>
    <t>0113|0405|0412|0701|0702|0709|0801|1003|1004|1006</t>
  </si>
  <si>
    <t>1.4.2.1.</t>
  </si>
  <si>
    <t>1801</t>
  </si>
  <si>
    <t>0113|0412|1006</t>
  </si>
  <si>
    <t>1.4.2.2.</t>
  </si>
  <si>
    <t>1802</t>
  </si>
  <si>
    <t>1.4.2.28.</t>
  </si>
  <si>
    <t>1828</t>
  </si>
  <si>
    <t>1003|1004</t>
  </si>
  <si>
    <t>1.4.2.36.</t>
  </si>
  <si>
    <t>1836</t>
  </si>
  <si>
    <t>0701|0702|0709|0801|1004</t>
  </si>
  <si>
    <t>1.4.2.38.</t>
  </si>
  <si>
    <t>1838</t>
  </si>
  <si>
    <t>1.4.2.40.</t>
  </si>
  <si>
    <t>1840</t>
  </si>
  <si>
    <t>1004|1006</t>
  </si>
  <si>
    <t>1.4.2.54.</t>
  </si>
  <si>
    <t>1854</t>
  </si>
  <si>
    <t>14</t>
  </si>
  <si>
    <t>0405</t>
  </si>
  <si>
    <t>1.5.</t>
  </si>
  <si>
    <t>2000</t>
  </si>
  <si>
    <t>0701|0702</t>
  </si>
  <si>
    <t>1.5.1.</t>
  </si>
  <si>
    <t>2001</t>
  </si>
  <si>
    <t>1.5.2.</t>
  </si>
  <si>
    <t>2002</t>
  </si>
  <si>
    <t>1.5.3.</t>
  </si>
  <si>
    <t>2003</t>
  </si>
  <si>
    <t>1.6.</t>
  </si>
  <si>
    <t>2100</t>
  </si>
  <si>
    <t>0113|0203|0804|1401|1402|1403</t>
  </si>
  <si>
    <t>1.6.1.</t>
  </si>
  <si>
    <t>2101</t>
  </si>
  <si>
    <t>1401</t>
  </si>
  <si>
    <t>1.6.3.</t>
  </si>
  <si>
    <t>2105</t>
  </si>
  <si>
    <t>0113|0203|0804</t>
  </si>
  <si>
    <t>1.6.3.1.</t>
  </si>
  <si>
    <t>2106</t>
  </si>
  <si>
    <t>0203</t>
  </si>
  <si>
    <t>1.6.3.2.</t>
  </si>
  <si>
    <t>2107</t>
  </si>
  <si>
    <t>1.6.3.4.</t>
  </si>
  <si>
    <t>2109</t>
  </si>
  <si>
    <t>0804</t>
  </si>
  <si>
    <t>1.6.4.</t>
  </si>
  <si>
    <t>2200</t>
  </si>
  <si>
    <t>1402|1403</t>
  </si>
  <si>
    <t>1.6.4.2</t>
  </si>
  <si>
    <t>2300</t>
  </si>
  <si>
    <t>1.6.4.2.1</t>
  </si>
  <si>
    <t>2301</t>
  </si>
  <si>
    <t>1402</t>
  </si>
  <si>
    <t>1.6.4.2.2.</t>
  </si>
  <si>
    <t>2302</t>
  </si>
  <si>
    <t>1403</t>
  </si>
  <si>
    <t>Расходные обязательства, возникшие в результате принятия нормативных правовых актов муниципального округа, заключения договоров (соглашений), всего</t>
  </si>
  <si>
    <t>8</t>
  </si>
  <si>
    <t>10600</t>
  </si>
  <si>
    <t>8.1.3.</t>
  </si>
  <si>
    <t>10604</t>
  </si>
  <si>
    <t>8.1.4.</t>
  </si>
  <si>
    <t>10605</t>
  </si>
  <si>
    <t>0502|0505</t>
  </si>
  <si>
    <t>0505</t>
  </si>
  <si>
    <t>8.1.6.</t>
  </si>
  <si>
    <t>10607</t>
  </si>
  <si>
    <t>8.1.7.</t>
  </si>
  <si>
    <t>10608</t>
  </si>
  <si>
    <t>8.1.10.</t>
  </si>
  <si>
    <t>10611</t>
  </si>
  <si>
    <t>8.1.16.</t>
  </si>
  <si>
    <t>10617</t>
  </si>
  <si>
    <t>0111|0310</t>
  </si>
  <si>
    <t>8.1.19.</t>
  </si>
  <si>
    <t>10620</t>
  </si>
  <si>
    <t>0310</t>
  </si>
  <si>
    <t>8.1.20.</t>
  </si>
  <si>
    <t>10621</t>
  </si>
  <si>
    <t>8.1.21.</t>
  </si>
  <si>
    <t>10622</t>
  </si>
  <si>
    <t>8.1.22.</t>
  </si>
  <si>
    <t>10623</t>
  </si>
  <si>
    <t>8.1.23.</t>
  </si>
  <si>
    <t>10624</t>
  </si>
  <si>
    <t>8.1.24.</t>
  </si>
  <si>
    <t>10625</t>
  </si>
  <si>
    <t>8.1.25.</t>
  </si>
  <si>
    <t>10626</t>
  </si>
  <si>
    <t>8.1.29.</t>
  </si>
  <si>
    <t>10630</t>
  </si>
  <si>
    <t>8.1.30.</t>
  </si>
  <si>
    <t>10631</t>
  </si>
  <si>
    <t>8.1.32.</t>
  </si>
  <si>
    <t>10633</t>
  </si>
  <si>
    <t>8.1.33.</t>
  </si>
  <si>
    <t>10634</t>
  </si>
  <si>
    <t>1101|1102</t>
  </si>
  <si>
    <t>8.1.37.</t>
  </si>
  <si>
    <t>10638</t>
  </si>
  <si>
    <t>21</t>
  </si>
  <si>
    <t>0503</t>
  </si>
  <si>
    <t>8.1.38.</t>
  </si>
  <si>
    <t>10639</t>
  </si>
  <si>
    <t>8.1.40.</t>
  </si>
  <si>
    <t>10641</t>
  </si>
  <si>
    <t>8.1.41.</t>
  </si>
  <si>
    <t>10642</t>
  </si>
  <si>
    <t>8.1.43.</t>
  </si>
  <si>
    <t>10644</t>
  </si>
  <si>
    <t>20</t>
  </si>
  <si>
    <t>8.1.50.</t>
  </si>
  <si>
    <t>10651</t>
  </si>
  <si>
    <t>8.1.52.</t>
  </si>
  <si>
    <t>10653</t>
  </si>
  <si>
    <t>0412</t>
  </si>
  <si>
    <t>8.1.54.</t>
  </si>
  <si>
    <t>10655</t>
  </si>
  <si>
    <t>8.1.55.</t>
  </si>
  <si>
    <t>10656</t>
  </si>
  <si>
    <t>0406</t>
  </si>
  <si>
    <t>8.1.56.</t>
  </si>
  <si>
    <t>10657</t>
  </si>
  <si>
    <t>8.2.1.</t>
  </si>
  <si>
    <t>10701</t>
  </si>
  <si>
    <t>8.2.2.</t>
  </si>
  <si>
    <t>10702</t>
  </si>
  <si>
    <t>8.2.8.</t>
  </si>
  <si>
    <t>10708</t>
  </si>
  <si>
    <t>0113|0709|0804</t>
  </si>
  <si>
    <t>8.2.23.</t>
  </si>
  <si>
    <t>10723</t>
  </si>
  <si>
    <t>8.4.1.2.</t>
  </si>
  <si>
    <t>11203</t>
  </si>
  <si>
    <t>8.4.1.3.</t>
  </si>
  <si>
    <t>11204</t>
  </si>
  <si>
    <t>8.4.1.12.</t>
  </si>
  <si>
    <t>11213</t>
  </si>
  <si>
    <t>8.4.1.29.</t>
  </si>
  <si>
    <t>11230</t>
  </si>
  <si>
    <t>8.4.2.1.</t>
  </si>
  <si>
    <t>11301</t>
  </si>
  <si>
    <t>8.4.2.2.</t>
  </si>
  <si>
    <t>11302</t>
  </si>
  <si>
    <t>8.4.2.28.</t>
  </si>
  <si>
    <t>11328</t>
  </si>
  <si>
    <t>8.4.2.36.</t>
  </si>
  <si>
    <t>11336</t>
  </si>
  <si>
    <t>8.4.2.38.</t>
  </si>
  <si>
    <t>11338</t>
  </si>
  <si>
    <t>8.4.2.40.</t>
  </si>
  <si>
    <t>11340</t>
  </si>
  <si>
    <t>1006</t>
  </si>
  <si>
    <t>8.4.2.54.</t>
  </si>
  <si>
    <t>11354</t>
  </si>
  <si>
    <t>8.5.1.</t>
  </si>
  <si>
    <t>11501</t>
  </si>
  <si>
    <t>8.5.2.</t>
  </si>
  <si>
    <t>11502</t>
  </si>
  <si>
    <t>8.5.3.</t>
  </si>
  <si>
    <t>11503</t>
  </si>
  <si>
    <t>8.7.</t>
  </si>
  <si>
    <t>11700</t>
  </si>
  <si>
    <t>Итого расходных обязательств муниципальных образований</t>
  </si>
  <si>
    <t>11900</t>
  </si>
  <si>
    <t>0113|0412|
0501</t>
  </si>
  <si>
    <t>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вопросов местного значения муниципального района, всего</t>
  </si>
  <si>
    <t>по перечню, предусмотренному частью 4 статьи 14 и частью 1 статьи 15 Федерального закона от 6 октября 2003 г. № 131-ФЗ «Об общих принципах организации местного самоуправления в Российской Федерации», всего</t>
  </si>
  <si>
    <t>владение, пользование и распоряжение имуществом, находящимся в муниципальной собственности муниципального района</t>
  </si>
  <si>
    <t>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(в части автомобильного транспорта)</t>
  </si>
  <si>
    <t>участие в предупреждении и ликвидации последствий чрезвычайных ситуаций на территории муниципального района</t>
  </si>
  <si>
    <t>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создание условий для осуществления присмотра и ухода за детьми, содержания детей в муниципальных образовательных организациях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</si>
  <si>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(в части начального общего, основного общего, среднего общего образования в муниципальных общеобразовательных организациях в городской местности)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</si>
  <si>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</si>
  <si>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</si>
  <si>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</si>
  <si>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территориях соответствующих муниципальных районов</t>
  </si>
  <si>
    <t>создание условий для обеспечения поселений, входящих в состав муниципального района, услугами связи, общественного питания, торговли и бытового обслуживания</t>
  </si>
  <si>
    <t>организация библиотечного обслуживания населения межпоселенческими библиотеками, комплектование и обеспечение сохранности их библиотечных фондов</t>
  </si>
  <si>
    <t>создание условий для обеспечения поселений, входящих в состав муниципального района, услугами по организации досуга и услугами организаций культуры</t>
  </si>
  <si>
    <t>сохранение, использование и популяризация объектов культурного наследия (памятников истории и культуры), находящихся в собственности муниципального района, охрана объектов культурного наследия (памятников истории и культуры) местного (муниципального) значения, расположенных на территории муниципального района</t>
  </si>
  <si>
    <t>обеспечение условий для развития на территории муниципального района физической культуры, школьного спорта и массового спорта</t>
  </si>
  <si>
    <t>организация и осуществление мероприятий межпоселенческого характера по работе с детьми и молодежью</t>
  </si>
  <si>
    <t>организация в границах сельского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Федерации, на территории сельского поселения</t>
  </si>
  <si>
    <t>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на территории сельского поселения</t>
  </si>
  <si>
    <t>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поселения, всего</t>
  </si>
  <si>
    <t>осуществление контроля за исполнением бюджета поселения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</si>
  <si>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</si>
  <si>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создание условий для организации досуга и обеспечения жителей  поселения услугами организаций культуры</t>
  </si>
  <si>
    <t>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</si>
  <si>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</si>
  <si>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</si>
  <si>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</si>
  <si>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предоставление доплаты за выслугу лет к трудовой пенсии муниципальным служащим за счет средств местного бюджета</t>
  </si>
  <si>
    <t>Полномочия в рамках реализации мероприятий, связанных с влиянием ухудшения экономической ситуации на развитие отраслей экономики, с профилактикой и устранением последствий распространения коронавирусной инфекции</t>
  </si>
  <si>
    <t>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органами местного самоуправления муниципального района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</si>
  <si>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за счет субвенций, предоставленных из федерального бюджета, всего</t>
  </si>
  <si>
    <t>по составлению (изменению) списков кандидатов в присяжные заседатели</t>
  </si>
  <si>
    <t>на выплату единовременного пособия при всех формах устройства детей, лишенных родительского попечения, в семью</t>
  </si>
  <si>
    <t>за счет субвенций, предоставленных из бюджета субъекта Российской Федерации, всего</t>
  </si>
  <si>
    <t>на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</si>
  <si>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</si>
  <si>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помещениями; осуществление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осуществления контроля за распоряжением ими</t>
  </si>
  <si>
    <t>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образовательных учреждениях),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льготным категориям граждан)</t>
  </si>
  <si>
    <t>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образовательных учреждениях),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детям-сиротам, безнадзорным детям, детям, оставшимся без попечения родителей)</t>
  </si>
  <si>
    <t>на организацию и осуществление деятельности по опеке и попечительству</t>
  </si>
  <si>
    <t>на организацию проведения на территории субъекта Российской Федерации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за исключением вопросов, решение которых отнесено к ведению Российской Федерации, на изъятие животных и (или)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(или) продуктов животноводства, на осуществление регионального государственного ветеринарного надзора, осуществление полномочий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</t>
  </si>
  <si>
    <t>отдельные государственные полномочия, не переданные, но осуществляемые органами местного самоуправления муниципального района за счет субвенций из бюджета субъекта Российской Федерации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</si>
  <si>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среднего общего образования в муниципальных общеобразовательных организациях в городской местности)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</si>
  <si>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</si>
  <si>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дошкольного образования в  муниципальных дошкольных образовательных организациях и муниципальных общеобразовательных организациях)</t>
  </si>
  <si>
    <t>Расходные обязательства, возникшие в результате принятия нормативных правовых актов муниципального района, заключения соглашений, предусматривающих предоставление межбюджетных трансфертов из бюджета муниципального района другим бюджетам бюджетной системы Российской Федерации, всего</t>
  </si>
  <si>
    <t>по предоставлению дотаций на выравнивание бюджетной обеспеченности городских, сельских поселений, всего</t>
  </si>
  <si>
    <t>по предоставлению субвенций бюджетам городских, сельских поселений, предоставленных из федерального бюджета и (или) бюджета субъекта Российской Федерации, в случае наделения федеральным законом и (или)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городских, сельских поселений, всего</t>
  </si>
  <si>
    <t>на осуществление воинского учета на территориях, на которых отсутствуют структурные подразделения военных комиссариатов</t>
  </si>
  <si>
    <t>на определение перечня должностных лиц, уполномоченных составлять протоколы об административных правонарушениях, предусмотренных законами субъектов Российской Федерации</t>
  </si>
  <si>
    <t>на предоставление мер социальной поддержки по оплате жилья и коммунальных услуг отдельным категориям граждан, работающих в учреждениях культуры, находящихся в сельской местности или поселках городского типа</t>
  </si>
  <si>
    <t>по предоставлению иных межбюджетных трансфертов, всего</t>
  </si>
  <si>
    <t>в иных случаях, не связанных с заключением соглашений, предусмотренных в подпункте 1.6.4.1, всего</t>
  </si>
  <si>
    <t>поддержка мер по обеспечению сбалансированности бюджетов поселений</t>
  </si>
  <si>
    <t>на реализацию программ поддержки местных инициатив</t>
  </si>
  <si>
    <t>владение, пользование и распоряжение имуществом, находящимся в муниципальной собственности муниципального округа</t>
  </si>
  <si>
    <t>организация в границах муниципального округа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</si>
  <si>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 муниципального округа,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</si>
  <si>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обеспечение проживающих в муниципальном округе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</si>
  <si>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(в части автомобильного транспорта)</t>
  </si>
  <si>
    <t>участие в предупреждении и ликвидации последствий чрезвычайных ситуаций в границах муниципального округа</t>
  </si>
  <si>
    <t>обеспечение первичных мер пожарной безопасности в границах муниципального округа</t>
  </si>
  <si>
    <t>организация мероприятий по охране окружающей среды в границах муниципального округа</t>
  </si>
  <si>
    <t>организация библиотечного обслуживания населения, комплектование и обеспечение сохранности библиотечных фондов библиотек муниципального округа</t>
  </si>
  <si>
    <t>создание условий для организации досуга и обеспечения жителей муниципального округа услугами организаций культуры</t>
  </si>
  <si>
    <t>сохранение, использование и популяризация объектов культурного наследия (памятников истории и культуры), находящихся в собственности муниципального округа, охрана объектов культурного наследия (памятников истории и культуры) местного (муниципального) значения, расположенных на территории муниципального округа</t>
  </si>
  <si>
    <t>обеспечение условий для развития на территории муниципального округа физической культуры, школьного спорта и массового спорта</t>
  </si>
  <si>
    <t>организация ритуальных услуг и содержание мест захоронения</t>
  </si>
  <si>
    <t>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</t>
  </si>
  <si>
    <t>организация благоустройства территории муниципального округа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</si>
  <si>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организация благоустройства территории муниципального округа в части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пунктов, за исключением расходов, осуществляемых за счет средств дорожных фондов</t>
  </si>
  <si>
    <t>утверждение генеральных планов муниципального округа, правил землепользования и застройки, утверждение подготовленной на основе генеральных планов муниципального округа документации по планировке территории, выдача градостроительного плана земельного участка, расположенного в границах муниципального округа,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муниципального округа, утверждение местных нормативов градостроительного проектирования муниципального округа</t>
  </si>
  <si>
    <t>осуществление мероприятий по обеспечению безопасности людей на водных объектах, охране их жизни и здоровья</t>
  </si>
  <si>
    <t>содействие развитию малого и среднего предпринимательства</t>
  </si>
  <si>
    <t>организация и осуществление мероприятий по работе с детьми и молодежью в муниципальном округе</t>
  </si>
  <si>
    <t>осуществление в пределах, установленных водным законодательством Российской Федерации, полномочий собственника водных объектов,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объектов, включая обеспечение свободного доступа граждан к водным объектам общего пользования и их береговым полосам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</si>
  <si>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</si>
  <si>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осуществление полномочий по проведению Всероссийской переписи населения 2020 года</t>
  </si>
  <si>
    <t>Условно утвержденные расходы на первый и второй годы планового периода в соответствии с решением о местном бюджете муниципального округа</t>
  </si>
  <si>
    <t>дорожная деятельность в отношении автомобильных дорог местного значения вне границ населенных пунктов в границах муниципального района,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района, организация дорожного движения и обеспечение безопасности дорожного движения на них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</si>
</sst>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color rgb="FF000000"/>
      <name val="Times New Roman"/>
    </font>
    <font>
      <sz val="8"/>
      <color rgb="FF000000"/>
      <name val="Times New Roman"/>
      <family val="1"/>
      <charset val="204"/>
    </font>
    <font>
      <b/>
      <sz val="8"/>
      <color rgb="FF000000"/>
      <name val="Trebuchet MS"/>
      <family val="2"/>
      <charset val="204"/>
    </font>
    <font>
      <sz val="8"/>
      <color rgb="FF000000"/>
      <name val="Trebuchet MS"/>
      <family val="2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4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2"/>
  <sheetViews>
    <sheetView tabSelected="1" workbookViewId="0">
      <pane xSplit="4" ySplit="8" topLeftCell="AC9" activePane="bottomRight" state="frozen"/>
      <selection pane="topRight" activeCell="E1" sqref="E1"/>
      <selection pane="bottomLeft" activeCell="A9" sqref="A9"/>
      <selection pane="bottomRight" activeCell="AG9" sqref="AG9"/>
    </sheetView>
  </sheetViews>
  <sheetFormatPr defaultRowHeight="12.75" x14ac:dyDescent="0.2"/>
  <cols>
    <col min="1" max="1" width="27" customWidth="1"/>
    <col min="2" max="2" width="8.1640625" customWidth="1"/>
    <col min="3" max="3" width="6.83203125" customWidth="1"/>
    <col min="4" max="4" width="5.5" customWidth="1"/>
    <col min="5" max="5" width="11.83203125" customWidth="1"/>
    <col min="6" max="6" width="13" customWidth="1"/>
    <col min="7" max="7" width="13.83203125" customWidth="1"/>
    <col min="8" max="9" width="12" customWidth="1"/>
    <col min="10" max="12" width="13.5" customWidth="1"/>
    <col min="13" max="13" width="13.33203125" customWidth="1"/>
    <col min="14" max="14" width="13.83203125" customWidth="1"/>
    <col min="15" max="15" width="12" customWidth="1"/>
    <col min="16" max="16" width="15" customWidth="1"/>
    <col min="17" max="17" width="13.83203125" customWidth="1"/>
    <col min="18" max="18" width="14" customWidth="1"/>
    <col min="19" max="19" width="12" customWidth="1"/>
    <col min="20" max="20" width="14.83203125" customWidth="1"/>
    <col min="21" max="21" width="14.5" customWidth="1"/>
    <col min="22" max="22" width="14.1640625" customWidth="1"/>
    <col min="23" max="23" width="12" customWidth="1"/>
    <col min="24" max="24" width="14.83203125" customWidth="1"/>
    <col min="25" max="25" width="15.5" customWidth="1"/>
    <col min="26" max="26" width="14.1640625" customWidth="1"/>
    <col min="27" max="27" width="12" customWidth="1"/>
    <col min="28" max="28" width="15.5" customWidth="1"/>
    <col min="29" max="29" width="15" customWidth="1"/>
    <col min="30" max="30" width="14.6640625" customWidth="1"/>
    <col min="31" max="31" width="14.5" customWidth="1"/>
    <col min="32" max="32" width="14.33203125" customWidth="1"/>
    <col min="33" max="33" width="12" customWidth="1"/>
    <col min="34" max="34" width="14.83203125" customWidth="1"/>
    <col min="35" max="35" width="14.6640625" customWidth="1"/>
    <col min="36" max="36" width="15.83203125" customWidth="1"/>
    <col min="37" max="37" width="15.6640625" customWidth="1"/>
    <col min="38" max="38" width="14.5" customWidth="1"/>
    <col min="39" max="39" width="12" customWidth="1"/>
    <col min="40" max="40" width="14.5" customWidth="1"/>
    <col min="41" max="41" width="15.1640625" customWidth="1"/>
    <col min="42" max="42" width="15.6640625" customWidth="1"/>
    <col min="43" max="43" width="12" customWidth="1"/>
    <col min="44" max="44" width="15" customWidth="1"/>
    <col min="45" max="45" width="15.33203125" customWidth="1"/>
    <col min="46" max="46" width="14.5" customWidth="1"/>
    <col min="47" max="47" width="12" customWidth="1"/>
    <col min="48" max="48" width="14.83203125" customWidth="1"/>
    <col min="49" max="49" width="14" customWidth="1"/>
    <col min="50" max="50" width="14.6640625" customWidth="1"/>
    <col min="51" max="51" width="12" customWidth="1"/>
    <col min="52" max="52" width="14.33203125" customWidth="1"/>
    <col min="53" max="53" width="14.5" customWidth="1"/>
    <col min="54" max="54" width="10.1640625" customWidth="1"/>
  </cols>
  <sheetData>
    <row r="1" spans="1:54" ht="24.75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ht="12.75" customHeight="1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</row>
    <row r="3" spans="1:54" ht="12.75" customHeight="1" x14ac:dyDescent="0.2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</row>
    <row r="4" spans="1:54" ht="48.4" customHeight="1" x14ac:dyDescent="0.2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 t="s">
        <v>8</v>
      </c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 t="s">
        <v>9</v>
      </c>
    </row>
    <row r="5" spans="1:54" ht="22.9" customHeight="1" x14ac:dyDescent="0.2">
      <c r="A5" s="9" t="s">
        <v>1</v>
      </c>
      <c r="B5" s="9" t="s">
        <v>1</v>
      </c>
      <c r="C5" s="9" t="s">
        <v>1</v>
      </c>
      <c r="D5" s="9" t="s">
        <v>1</v>
      </c>
      <c r="E5" s="9" t="s">
        <v>1</v>
      </c>
      <c r="F5" s="9" t="s">
        <v>10</v>
      </c>
      <c r="G5" s="9"/>
      <c r="H5" s="9"/>
      <c r="I5" s="9"/>
      <c r="J5" s="9"/>
      <c r="K5" s="9"/>
      <c r="L5" s="9"/>
      <c r="M5" s="9"/>
      <c r="N5" s="9" t="s">
        <v>11</v>
      </c>
      <c r="O5" s="9"/>
      <c r="P5" s="9"/>
      <c r="Q5" s="9"/>
      <c r="R5" s="9" t="s">
        <v>12</v>
      </c>
      <c r="S5" s="9"/>
      <c r="T5" s="9"/>
      <c r="U5" s="9"/>
      <c r="V5" s="9" t="s">
        <v>13</v>
      </c>
      <c r="W5" s="9"/>
      <c r="X5" s="9"/>
      <c r="Y5" s="9"/>
      <c r="Z5" s="9"/>
      <c r="AA5" s="9"/>
      <c r="AB5" s="9"/>
      <c r="AC5" s="9"/>
      <c r="AD5" s="9" t="s">
        <v>10</v>
      </c>
      <c r="AE5" s="9"/>
      <c r="AF5" s="9"/>
      <c r="AG5" s="9"/>
      <c r="AH5" s="9"/>
      <c r="AI5" s="9"/>
      <c r="AJ5" s="9"/>
      <c r="AK5" s="9"/>
      <c r="AL5" s="9" t="s">
        <v>14</v>
      </c>
      <c r="AM5" s="9"/>
      <c r="AN5" s="9"/>
      <c r="AO5" s="9"/>
      <c r="AP5" s="9" t="s">
        <v>12</v>
      </c>
      <c r="AQ5" s="9"/>
      <c r="AR5" s="9"/>
      <c r="AS5" s="9"/>
      <c r="AT5" s="9" t="s">
        <v>13</v>
      </c>
      <c r="AU5" s="9"/>
      <c r="AV5" s="9"/>
      <c r="AW5" s="9"/>
      <c r="AX5" s="9"/>
      <c r="AY5" s="9"/>
      <c r="AZ5" s="9"/>
      <c r="BA5" s="9"/>
      <c r="BB5" s="9" t="s">
        <v>1</v>
      </c>
    </row>
    <row r="6" spans="1:54" ht="72.75" customHeight="1" x14ac:dyDescent="0.2">
      <c r="A6" s="9" t="s">
        <v>1</v>
      </c>
      <c r="B6" s="9" t="s">
        <v>1</v>
      </c>
      <c r="C6" s="9" t="s">
        <v>1</v>
      </c>
      <c r="D6" s="9" t="s">
        <v>1</v>
      </c>
      <c r="E6" s="9" t="s">
        <v>1</v>
      </c>
      <c r="F6" s="9" t="s">
        <v>15</v>
      </c>
      <c r="G6" s="9"/>
      <c r="H6" s="9" t="s">
        <v>16</v>
      </c>
      <c r="I6" s="9"/>
      <c r="J6" s="9" t="s">
        <v>17</v>
      </c>
      <c r="K6" s="9"/>
      <c r="L6" s="9" t="s">
        <v>18</v>
      </c>
      <c r="M6" s="9"/>
      <c r="N6" s="9" t="s">
        <v>15</v>
      </c>
      <c r="O6" s="9" t="s">
        <v>16</v>
      </c>
      <c r="P6" s="9" t="s">
        <v>17</v>
      </c>
      <c r="Q6" s="9" t="s">
        <v>18</v>
      </c>
      <c r="R6" s="9" t="s">
        <v>15</v>
      </c>
      <c r="S6" s="9" t="s">
        <v>16</v>
      </c>
      <c r="T6" s="9" t="s">
        <v>17</v>
      </c>
      <c r="U6" s="9" t="s">
        <v>18</v>
      </c>
      <c r="V6" s="9" t="s">
        <v>15</v>
      </c>
      <c r="W6" s="9" t="s">
        <v>19</v>
      </c>
      <c r="X6" s="9"/>
      <c r="Y6" s="9"/>
      <c r="Z6" s="9" t="s">
        <v>15</v>
      </c>
      <c r="AA6" s="9" t="s">
        <v>20</v>
      </c>
      <c r="AB6" s="9"/>
      <c r="AC6" s="9"/>
      <c r="AD6" s="9" t="s">
        <v>15</v>
      </c>
      <c r="AE6" s="9"/>
      <c r="AF6" s="9" t="s">
        <v>16</v>
      </c>
      <c r="AG6" s="9"/>
      <c r="AH6" s="9" t="s">
        <v>17</v>
      </c>
      <c r="AI6" s="9"/>
      <c r="AJ6" s="9" t="s">
        <v>18</v>
      </c>
      <c r="AK6" s="9"/>
      <c r="AL6" s="9" t="s">
        <v>15</v>
      </c>
      <c r="AM6" s="9" t="s">
        <v>16</v>
      </c>
      <c r="AN6" s="9" t="s">
        <v>17</v>
      </c>
      <c r="AO6" s="9" t="s">
        <v>18</v>
      </c>
      <c r="AP6" s="9" t="s">
        <v>15</v>
      </c>
      <c r="AQ6" s="9" t="s">
        <v>16</v>
      </c>
      <c r="AR6" s="9" t="s">
        <v>17</v>
      </c>
      <c r="AS6" s="9" t="s">
        <v>18</v>
      </c>
      <c r="AT6" s="9" t="s">
        <v>15</v>
      </c>
      <c r="AU6" s="9" t="s">
        <v>19</v>
      </c>
      <c r="AV6" s="9"/>
      <c r="AW6" s="9"/>
      <c r="AX6" s="9" t="s">
        <v>15</v>
      </c>
      <c r="AY6" s="9" t="s">
        <v>20</v>
      </c>
      <c r="AZ6" s="9"/>
      <c r="BA6" s="9"/>
      <c r="BB6" s="9" t="s">
        <v>1</v>
      </c>
    </row>
    <row r="7" spans="1:54" ht="79.7" customHeight="1" x14ac:dyDescent="0.2">
      <c r="A7" s="9" t="s">
        <v>1</v>
      </c>
      <c r="B7" s="9" t="s">
        <v>1</v>
      </c>
      <c r="C7" s="9" t="s">
        <v>1</v>
      </c>
      <c r="D7" s="9" t="s">
        <v>1</v>
      </c>
      <c r="E7" s="1" t="s">
        <v>21</v>
      </c>
      <c r="F7" s="1" t="s">
        <v>22</v>
      </c>
      <c r="G7" s="1" t="s">
        <v>23</v>
      </c>
      <c r="H7" s="1" t="s">
        <v>22</v>
      </c>
      <c r="I7" s="1" t="s">
        <v>23</v>
      </c>
      <c r="J7" s="1" t="s">
        <v>22</v>
      </c>
      <c r="K7" s="1" t="s">
        <v>23</v>
      </c>
      <c r="L7" s="1" t="s">
        <v>22</v>
      </c>
      <c r="M7" s="1" t="s">
        <v>23</v>
      </c>
      <c r="N7" s="9" t="s">
        <v>1</v>
      </c>
      <c r="O7" s="9" t="s">
        <v>1</v>
      </c>
      <c r="P7" s="9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1" t="s">
        <v>16</v>
      </c>
      <c r="X7" s="1" t="s">
        <v>17</v>
      </c>
      <c r="Y7" s="1" t="s">
        <v>18</v>
      </c>
      <c r="Z7" s="9" t="s">
        <v>1</v>
      </c>
      <c r="AA7" s="1" t="s">
        <v>16</v>
      </c>
      <c r="AB7" s="1" t="s">
        <v>17</v>
      </c>
      <c r="AC7" s="1" t="s">
        <v>18</v>
      </c>
      <c r="AD7" s="1" t="s">
        <v>22</v>
      </c>
      <c r="AE7" s="1" t="s">
        <v>23</v>
      </c>
      <c r="AF7" s="1" t="s">
        <v>22</v>
      </c>
      <c r="AG7" s="1" t="s">
        <v>23</v>
      </c>
      <c r="AH7" s="1" t="s">
        <v>22</v>
      </c>
      <c r="AI7" s="1" t="s">
        <v>23</v>
      </c>
      <c r="AJ7" s="1" t="s">
        <v>22</v>
      </c>
      <c r="AK7" s="1" t="s">
        <v>23</v>
      </c>
      <c r="AL7" s="9" t="s">
        <v>1</v>
      </c>
      <c r="AM7" s="9" t="s">
        <v>1</v>
      </c>
      <c r="AN7" s="9" t="s">
        <v>1</v>
      </c>
      <c r="AO7" s="9" t="s">
        <v>1</v>
      </c>
      <c r="AP7" s="9" t="s">
        <v>1</v>
      </c>
      <c r="AQ7" s="9" t="s">
        <v>1</v>
      </c>
      <c r="AR7" s="9" t="s">
        <v>1</v>
      </c>
      <c r="AS7" s="9" t="s">
        <v>1</v>
      </c>
      <c r="AT7" s="9" t="s">
        <v>1</v>
      </c>
      <c r="AU7" s="1" t="s">
        <v>16</v>
      </c>
      <c r="AV7" s="1" t="s">
        <v>17</v>
      </c>
      <c r="AW7" s="1" t="s">
        <v>18</v>
      </c>
      <c r="AX7" s="9" t="s">
        <v>1</v>
      </c>
      <c r="AY7" s="1" t="s">
        <v>16</v>
      </c>
      <c r="AZ7" s="1" t="s">
        <v>17</v>
      </c>
      <c r="BA7" s="1" t="s">
        <v>18</v>
      </c>
      <c r="BB7" s="9" t="s">
        <v>1</v>
      </c>
    </row>
    <row r="8" spans="1:54" ht="13.5" customHeight="1" x14ac:dyDescent="0.2">
      <c r="A8" s="2" t="s">
        <v>24</v>
      </c>
      <c r="B8" s="2" t="s">
        <v>25</v>
      </c>
      <c r="C8" s="2" t="s">
        <v>26</v>
      </c>
      <c r="D8" s="2" t="s">
        <v>27</v>
      </c>
      <c r="E8" s="2" t="s">
        <v>28</v>
      </c>
      <c r="F8" s="2" t="s">
        <v>29</v>
      </c>
      <c r="G8" s="2" t="s">
        <v>30</v>
      </c>
      <c r="H8" s="2" t="s">
        <v>31</v>
      </c>
      <c r="I8" s="2" t="s">
        <v>32</v>
      </c>
      <c r="J8" s="2" t="s">
        <v>33</v>
      </c>
      <c r="K8" s="2" t="s">
        <v>34</v>
      </c>
      <c r="L8" s="2" t="s">
        <v>35</v>
      </c>
      <c r="M8" s="2" t="s">
        <v>36</v>
      </c>
      <c r="N8" s="2" t="s">
        <v>37</v>
      </c>
      <c r="O8" s="2" t="s">
        <v>38</v>
      </c>
      <c r="P8" s="2" t="s">
        <v>39</v>
      </c>
      <c r="Q8" s="2" t="s">
        <v>40</v>
      </c>
      <c r="R8" s="2" t="s">
        <v>41</v>
      </c>
      <c r="S8" s="2" t="s">
        <v>42</v>
      </c>
      <c r="T8" s="2" t="s">
        <v>43</v>
      </c>
      <c r="U8" s="2" t="s">
        <v>44</v>
      </c>
      <c r="V8" s="2" t="s">
        <v>45</v>
      </c>
      <c r="W8" s="2" t="s">
        <v>46</v>
      </c>
      <c r="X8" s="2" t="s">
        <v>47</v>
      </c>
      <c r="Y8" s="2" t="s">
        <v>48</v>
      </c>
      <c r="Z8" s="2" t="s">
        <v>49</v>
      </c>
      <c r="AA8" s="2" t="s">
        <v>50</v>
      </c>
      <c r="AB8" s="2" t="s">
        <v>51</v>
      </c>
      <c r="AC8" s="2" t="s">
        <v>52</v>
      </c>
      <c r="AD8" s="2" t="s">
        <v>53</v>
      </c>
      <c r="AE8" s="2" t="s">
        <v>54</v>
      </c>
      <c r="AF8" s="2" t="s">
        <v>55</v>
      </c>
      <c r="AG8" s="2" t="s">
        <v>56</v>
      </c>
      <c r="AH8" s="2" t="s">
        <v>57</v>
      </c>
      <c r="AI8" s="2" t="s">
        <v>58</v>
      </c>
      <c r="AJ8" s="2" t="s">
        <v>59</v>
      </c>
      <c r="AK8" s="2" t="s">
        <v>59</v>
      </c>
      <c r="AL8" s="2" t="s">
        <v>60</v>
      </c>
      <c r="AM8" s="2" t="s">
        <v>61</v>
      </c>
      <c r="AN8" s="2" t="s">
        <v>62</v>
      </c>
      <c r="AO8" s="2" t="s">
        <v>63</v>
      </c>
      <c r="AP8" s="2" t="s">
        <v>64</v>
      </c>
      <c r="AQ8" s="2" t="s">
        <v>65</v>
      </c>
      <c r="AR8" s="2" t="s">
        <v>66</v>
      </c>
      <c r="AS8" s="2" t="s">
        <v>67</v>
      </c>
      <c r="AT8" s="2" t="s">
        <v>68</v>
      </c>
      <c r="AU8" s="2" t="s">
        <v>69</v>
      </c>
      <c r="AV8" s="2" t="s">
        <v>70</v>
      </c>
      <c r="AW8" s="2" t="s">
        <v>71</v>
      </c>
      <c r="AX8" s="2" t="s">
        <v>72</v>
      </c>
      <c r="AY8" s="2" t="s">
        <v>73</v>
      </c>
      <c r="AZ8" s="2" t="s">
        <v>74</v>
      </c>
      <c r="BA8" s="2" t="s">
        <v>75</v>
      </c>
      <c r="BB8" s="2" t="s">
        <v>76</v>
      </c>
    </row>
    <row r="9" spans="1:54" ht="73.5" x14ac:dyDescent="0.2">
      <c r="A9" s="4" t="s">
        <v>77</v>
      </c>
      <c r="B9" s="5" t="s">
        <v>24</v>
      </c>
      <c r="C9" s="5" t="s">
        <v>78</v>
      </c>
      <c r="D9" s="5" t="s">
        <v>1</v>
      </c>
      <c r="E9" s="5"/>
      <c r="F9" s="6">
        <f>H9+J9+L9</f>
        <v>763750993.50000012</v>
      </c>
      <c r="G9" s="6">
        <f>I9+K9+M9</f>
        <v>709179222.9000001</v>
      </c>
      <c r="H9" s="6">
        <f>H10+H46+H55+H69+H76</f>
        <v>19999826.599999998</v>
      </c>
      <c r="I9" s="6">
        <f t="shared" ref="I9:M9" si="0">I10+I46+I55+I69+I76</f>
        <v>18933252.399999999</v>
      </c>
      <c r="J9" s="6">
        <f t="shared" si="0"/>
        <v>505527929.80000007</v>
      </c>
      <c r="K9" s="6">
        <f t="shared" si="0"/>
        <v>456221063.50000006</v>
      </c>
      <c r="L9" s="6">
        <f t="shared" si="0"/>
        <v>238223237.10000002</v>
      </c>
      <c r="M9" s="6">
        <f t="shared" si="0"/>
        <v>234024907</v>
      </c>
      <c r="N9" s="6" t="s">
        <v>1</v>
      </c>
      <c r="O9" s="6" t="s">
        <v>1</v>
      </c>
      <c r="P9" s="6" t="s">
        <v>1</v>
      </c>
      <c r="Q9" s="6" t="s">
        <v>1</v>
      </c>
      <c r="R9" s="6" t="s">
        <v>1</v>
      </c>
      <c r="S9" s="6" t="s">
        <v>1</v>
      </c>
      <c r="T9" s="6" t="s">
        <v>1</v>
      </c>
      <c r="U9" s="6" t="s">
        <v>1</v>
      </c>
      <c r="V9" s="6" t="s">
        <v>1</v>
      </c>
      <c r="W9" s="6" t="s">
        <v>1</v>
      </c>
      <c r="X9" s="6" t="s">
        <v>1</v>
      </c>
      <c r="Y9" s="6" t="s">
        <v>1</v>
      </c>
      <c r="Z9" s="6" t="s">
        <v>1</v>
      </c>
      <c r="AA9" s="6" t="s">
        <v>1</v>
      </c>
      <c r="AB9" s="6" t="s">
        <v>1</v>
      </c>
      <c r="AC9" s="6" t="s">
        <v>1</v>
      </c>
      <c r="AD9" s="6">
        <f>AF9+AH9+AJ9</f>
        <v>518116978.50000006</v>
      </c>
      <c r="AE9" s="6">
        <v>505986741.69999999</v>
      </c>
      <c r="AF9" s="6">
        <f>AF10+AF46+AF55+AF69+AF76</f>
        <v>17347074.600000001</v>
      </c>
      <c r="AG9" s="6">
        <f t="shared" ref="AG9:AK9" si="1">AG10+AG46+AG55+AG69+AG76</f>
        <v>16280500.400000002</v>
      </c>
      <c r="AH9" s="6">
        <f t="shared" si="1"/>
        <v>276628485</v>
      </c>
      <c r="AI9" s="6">
        <f t="shared" si="1"/>
        <v>267673727.30000004</v>
      </c>
      <c r="AJ9" s="6">
        <f t="shared" si="1"/>
        <v>224141418.90000004</v>
      </c>
      <c r="AK9" s="6">
        <f t="shared" si="1"/>
        <v>222032514.60000002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3" t="s">
        <v>79</v>
      </c>
    </row>
    <row r="10" spans="1:54" ht="55.5" customHeight="1" x14ac:dyDescent="0.2">
      <c r="A10" s="8" t="s">
        <v>354</v>
      </c>
      <c r="B10" s="2" t="s">
        <v>80</v>
      </c>
      <c r="C10" s="2" t="s">
        <v>81</v>
      </c>
      <c r="D10" s="2" t="s">
        <v>1</v>
      </c>
      <c r="E10" s="2"/>
      <c r="F10" s="3">
        <f t="shared" ref="F10:F11" si="2">H10+J10+L10</f>
        <v>402587066.60000002</v>
      </c>
      <c r="G10" s="3">
        <f t="shared" ref="G10:G11" si="3">I10+K10+M10</f>
        <v>357347871.80000001</v>
      </c>
      <c r="H10" s="3">
        <f>H11+H40</f>
        <v>18196522.699999999</v>
      </c>
      <c r="I10" s="3">
        <f t="shared" ref="I10:M10" si="4">I11+I40</f>
        <v>17255990.399999999</v>
      </c>
      <c r="J10" s="3">
        <f t="shared" si="4"/>
        <v>217405720.50000003</v>
      </c>
      <c r="K10" s="3">
        <f t="shared" si="4"/>
        <v>177057474.40000001</v>
      </c>
      <c r="L10" s="3">
        <f t="shared" si="4"/>
        <v>166984823.40000001</v>
      </c>
      <c r="M10" s="3">
        <f t="shared" si="4"/>
        <v>163034407</v>
      </c>
      <c r="N10" s="3" t="s">
        <v>1</v>
      </c>
      <c r="O10" s="3" t="s">
        <v>1</v>
      </c>
      <c r="P10" s="3" t="s">
        <v>1</v>
      </c>
      <c r="Q10" s="3" t="s">
        <v>1</v>
      </c>
      <c r="R10" s="3" t="s">
        <v>1</v>
      </c>
      <c r="S10" s="3" t="s">
        <v>1</v>
      </c>
      <c r="T10" s="3" t="s">
        <v>1</v>
      </c>
      <c r="U10" s="3" t="s">
        <v>1</v>
      </c>
      <c r="V10" s="3" t="s">
        <v>1</v>
      </c>
      <c r="W10" s="3" t="s">
        <v>1</v>
      </c>
      <c r="X10" s="3" t="s">
        <v>1</v>
      </c>
      <c r="Y10" s="3" t="s">
        <v>1</v>
      </c>
      <c r="Z10" s="3" t="s">
        <v>1</v>
      </c>
      <c r="AA10" s="3" t="s">
        <v>1</v>
      </c>
      <c r="AB10" s="3" t="s">
        <v>1</v>
      </c>
      <c r="AC10" s="3" t="s">
        <v>1</v>
      </c>
      <c r="AD10" s="7">
        <f>AF10+AH10+AJ10</f>
        <v>186541741.20000002</v>
      </c>
      <c r="AE10" s="7">
        <f>AG10+AI10+AK10</f>
        <v>183073390.5</v>
      </c>
      <c r="AF10" s="3">
        <f>AF11+AF40</f>
        <v>15543770.700000001</v>
      </c>
      <c r="AG10" s="3">
        <f t="shared" ref="AG10:AK10" si="5">AG11+AG40</f>
        <v>14603238.400000002</v>
      </c>
      <c r="AH10" s="3">
        <f t="shared" si="5"/>
        <v>17935907.800000001</v>
      </c>
      <c r="AI10" s="3">
        <f t="shared" si="5"/>
        <v>17269080</v>
      </c>
      <c r="AJ10" s="3">
        <f t="shared" si="5"/>
        <v>153062062.70000002</v>
      </c>
      <c r="AK10" s="3">
        <f t="shared" si="5"/>
        <v>151201072.09999999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 t="s">
        <v>79</v>
      </c>
    </row>
    <row r="11" spans="1:54" ht="60.75" customHeight="1" x14ac:dyDescent="0.2">
      <c r="A11" s="8" t="s">
        <v>355</v>
      </c>
      <c r="B11" s="2" t="s">
        <v>82</v>
      </c>
      <c r="C11" s="2" t="s">
        <v>83</v>
      </c>
      <c r="D11" s="2" t="s">
        <v>1</v>
      </c>
      <c r="E11" s="2"/>
      <c r="F11" s="3">
        <f t="shared" si="2"/>
        <v>388759266.60000002</v>
      </c>
      <c r="G11" s="3">
        <f t="shared" si="3"/>
        <v>343523571.80000001</v>
      </c>
      <c r="H11" s="3">
        <f>H12+H13+H14+H15+H16+H17+H19+H22+H24+H25+H26+H27+H30+H33+H35+H36+H37+H38</f>
        <v>18196522.699999999</v>
      </c>
      <c r="I11" s="3">
        <f t="shared" ref="I11:M11" si="6">I12+I13+I14+I15+I16+I17+I19+I22+I24+I25+I26+I27+I30+I33+I35+I36+I37+I38</f>
        <v>17255990.399999999</v>
      </c>
      <c r="J11" s="3">
        <f t="shared" si="6"/>
        <v>217405720.50000003</v>
      </c>
      <c r="K11" s="3">
        <f t="shared" si="6"/>
        <v>177057474.40000001</v>
      </c>
      <c r="L11" s="3">
        <f t="shared" si="6"/>
        <v>153157023.40000001</v>
      </c>
      <c r="M11" s="3">
        <f t="shared" si="6"/>
        <v>149210107</v>
      </c>
      <c r="N11" s="3" t="s">
        <v>1</v>
      </c>
      <c r="O11" s="3" t="s">
        <v>1</v>
      </c>
      <c r="P11" s="3" t="s">
        <v>1</v>
      </c>
      <c r="Q11" s="3" t="s">
        <v>1</v>
      </c>
      <c r="R11" s="3" t="s">
        <v>1</v>
      </c>
      <c r="S11" s="3" t="s">
        <v>1</v>
      </c>
      <c r="T11" s="3" t="s">
        <v>1</v>
      </c>
      <c r="U11" s="3" t="s">
        <v>1</v>
      </c>
      <c r="V11" s="3" t="s">
        <v>1</v>
      </c>
      <c r="W11" s="3" t="s">
        <v>1</v>
      </c>
      <c r="X11" s="3" t="s">
        <v>1</v>
      </c>
      <c r="Y11" s="3" t="s">
        <v>1</v>
      </c>
      <c r="Z11" s="3" t="s">
        <v>1</v>
      </c>
      <c r="AA11" s="3" t="s">
        <v>1</v>
      </c>
      <c r="AB11" s="3" t="s">
        <v>1</v>
      </c>
      <c r="AC11" s="3" t="s">
        <v>1</v>
      </c>
      <c r="AD11" s="7">
        <f t="shared" ref="AD11:AD74" si="7">AF11+AH11+AJ11</f>
        <v>172840097.70000002</v>
      </c>
      <c r="AE11" s="7">
        <f t="shared" ref="AE11:AE74" si="8">AG11+AI11+AK11</f>
        <v>169375247</v>
      </c>
      <c r="AF11" s="3">
        <f>AF12+AF13+AF14+AF15+AF16+AF17+AF19+AF22+AF24+AF25+AF26+AF27+AF30+AF33+AF35+AF36+AF37+AF38</f>
        <v>15543770.700000001</v>
      </c>
      <c r="AG11" s="3">
        <f t="shared" ref="AG11:AK11" si="9">AG12+AG13+AG14+AG15+AG16+AG17+AG19+AG22+AG24+AG25+AG26+AG27+AG30+AG33+AG35+AG36+AG37+AG38</f>
        <v>14603238.400000002</v>
      </c>
      <c r="AH11" s="3">
        <f t="shared" si="9"/>
        <v>17935907.800000001</v>
      </c>
      <c r="AI11" s="3">
        <f t="shared" si="9"/>
        <v>17269080</v>
      </c>
      <c r="AJ11" s="3">
        <f t="shared" si="9"/>
        <v>139360419.20000002</v>
      </c>
      <c r="AK11" s="3">
        <f t="shared" si="9"/>
        <v>137502928.59999999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 t="s">
        <v>79</v>
      </c>
    </row>
    <row r="12" spans="1:54" ht="56.25" x14ac:dyDescent="0.2">
      <c r="A12" s="8" t="s">
        <v>356</v>
      </c>
      <c r="B12" s="2" t="s">
        <v>84</v>
      </c>
      <c r="C12" s="2" t="s">
        <v>85</v>
      </c>
      <c r="D12" s="2" t="s">
        <v>24</v>
      </c>
      <c r="E12" s="2" t="s">
        <v>353</v>
      </c>
      <c r="F12" s="3">
        <f t="shared" ref="F12:G16" si="10">H12+J12+L12</f>
        <v>2841809.5</v>
      </c>
      <c r="G12" s="3">
        <f t="shared" si="10"/>
        <v>2665150.7000000002</v>
      </c>
      <c r="H12" s="3"/>
      <c r="I12" s="3"/>
      <c r="J12" s="3"/>
      <c r="K12" s="3"/>
      <c r="L12" s="3">
        <v>2841809.5</v>
      </c>
      <c r="M12" s="3">
        <v>2665150.7000000002</v>
      </c>
      <c r="N12" s="3" t="s">
        <v>1</v>
      </c>
      <c r="O12" s="3" t="s">
        <v>1</v>
      </c>
      <c r="P12" s="3" t="s">
        <v>1</v>
      </c>
      <c r="Q12" s="3" t="s">
        <v>1</v>
      </c>
      <c r="R12" s="3" t="s">
        <v>1</v>
      </c>
      <c r="S12" s="3" t="s">
        <v>1</v>
      </c>
      <c r="T12" s="3" t="s">
        <v>1</v>
      </c>
      <c r="U12" s="3" t="s">
        <v>1</v>
      </c>
      <c r="V12" s="3" t="s">
        <v>1</v>
      </c>
      <c r="W12" s="3" t="s">
        <v>1</v>
      </c>
      <c r="X12" s="3" t="s">
        <v>1</v>
      </c>
      <c r="Y12" s="3" t="s">
        <v>1</v>
      </c>
      <c r="Z12" s="3" t="s">
        <v>1</v>
      </c>
      <c r="AA12" s="3" t="s">
        <v>1</v>
      </c>
      <c r="AB12" s="3" t="s">
        <v>1</v>
      </c>
      <c r="AC12" s="3" t="s">
        <v>1</v>
      </c>
      <c r="AD12" s="7">
        <f t="shared" si="7"/>
        <v>2841809.5</v>
      </c>
      <c r="AE12" s="7">
        <f t="shared" si="8"/>
        <v>2665150.7000000002</v>
      </c>
      <c r="AF12" s="3">
        <v>0</v>
      </c>
      <c r="AG12" s="3">
        <v>0</v>
      </c>
      <c r="AH12" s="3">
        <v>0</v>
      </c>
      <c r="AI12" s="3">
        <v>0</v>
      </c>
      <c r="AJ12" s="3">
        <v>2841809.5</v>
      </c>
      <c r="AK12" s="3">
        <v>2665150.7000000002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 t="s">
        <v>79</v>
      </c>
    </row>
    <row r="13" spans="1:54" ht="168.75" x14ac:dyDescent="0.2">
      <c r="A13" s="8" t="s">
        <v>433</v>
      </c>
      <c r="B13" s="2" t="s">
        <v>87</v>
      </c>
      <c r="C13" s="2" t="s">
        <v>88</v>
      </c>
      <c r="D13" s="2" t="s">
        <v>26</v>
      </c>
      <c r="E13" s="2" t="s">
        <v>89</v>
      </c>
      <c r="F13" s="3">
        <f t="shared" si="10"/>
        <v>19359899.200000003</v>
      </c>
      <c r="G13" s="3">
        <f t="shared" si="10"/>
        <v>18146868.800000001</v>
      </c>
      <c r="H13" s="3"/>
      <c r="I13" s="3"/>
      <c r="J13" s="3">
        <v>8874077.9000000004</v>
      </c>
      <c r="K13" s="3">
        <v>8874077.9000000004</v>
      </c>
      <c r="L13" s="3">
        <v>10485821.300000001</v>
      </c>
      <c r="M13" s="3">
        <v>9272790.9000000004</v>
      </c>
      <c r="N13" s="3" t="s">
        <v>1</v>
      </c>
      <c r="O13" s="3" t="s">
        <v>1</v>
      </c>
      <c r="P13" s="3" t="s">
        <v>1</v>
      </c>
      <c r="Q13" s="3" t="s">
        <v>1</v>
      </c>
      <c r="R13" s="3" t="s">
        <v>1</v>
      </c>
      <c r="S13" s="3" t="s">
        <v>1</v>
      </c>
      <c r="T13" s="3" t="s">
        <v>1</v>
      </c>
      <c r="U13" s="3" t="s">
        <v>1</v>
      </c>
      <c r="V13" s="3" t="s">
        <v>1</v>
      </c>
      <c r="W13" s="3" t="s">
        <v>1</v>
      </c>
      <c r="X13" s="3" t="s">
        <v>1</v>
      </c>
      <c r="Y13" s="3" t="s">
        <v>1</v>
      </c>
      <c r="Z13" s="3" t="s">
        <v>1</v>
      </c>
      <c r="AA13" s="3" t="s">
        <v>1</v>
      </c>
      <c r="AB13" s="3" t="s">
        <v>1</v>
      </c>
      <c r="AC13" s="3" t="s">
        <v>1</v>
      </c>
      <c r="AD13" s="7">
        <f t="shared" si="7"/>
        <v>19359899.200000003</v>
      </c>
      <c r="AE13" s="7">
        <f t="shared" si="8"/>
        <v>18146868.800000001</v>
      </c>
      <c r="AF13" s="3">
        <v>0</v>
      </c>
      <c r="AG13" s="3">
        <v>0</v>
      </c>
      <c r="AH13" s="3">
        <v>8874077.9000000004</v>
      </c>
      <c r="AI13" s="3">
        <v>8874077.9000000004</v>
      </c>
      <c r="AJ13" s="3">
        <v>10485821.300000001</v>
      </c>
      <c r="AK13" s="3">
        <v>9272790.9000000004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 t="s">
        <v>79</v>
      </c>
    </row>
    <row r="14" spans="1:54" ht="101.25" x14ac:dyDescent="0.2">
      <c r="A14" s="8" t="s">
        <v>357</v>
      </c>
      <c r="B14" s="2" t="s">
        <v>90</v>
      </c>
      <c r="C14" s="2" t="s">
        <v>91</v>
      </c>
      <c r="D14" s="2" t="s">
        <v>92</v>
      </c>
      <c r="E14" s="2" t="s">
        <v>93</v>
      </c>
      <c r="F14" s="3">
        <f t="shared" si="10"/>
        <v>4184972</v>
      </c>
      <c r="G14" s="3">
        <f t="shared" si="10"/>
        <v>4184972</v>
      </c>
      <c r="H14" s="3"/>
      <c r="I14" s="3"/>
      <c r="J14" s="3"/>
      <c r="K14" s="3"/>
      <c r="L14" s="3">
        <v>4184972</v>
      </c>
      <c r="M14" s="3">
        <v>4184972</v>
      </c>
      <c r="N14" s="3" t="s">
        <v>1</v>
      </c>
      <c r="O14" s="3" t="s">
        <v>1</v>
      </c>
      <c r="P14" s="3" t="s">
        <v>1</v>
      </c>
      <c r="Q14" s="3" t="s">
        <v>1</v>
      </c>
      <c r="R14" s="3" t="s">
        <v>1</v>
      </c>
      <c r="S14" s="3" t="s">
        <v>1</v>
      </c>
      <c r="T14" s="3" t="s">
        <v>1</v>
      </c>
      <c r="U14" s="3" t="s">
        <v>1</v>
      </c>
      <c r="V14" s="3" t="s">
        <v>1</v>
      </c>
      <c r="W14" s="3" t="s">
        <v>1</v>
      </c>
      <c r="X14" s="3" t="s">
        <v>1</v>
      </c>
      <c r="Y14" s="3" t="s">
        <v>1</v>
      </c>
      <c r="Z14" s="3" t="s">
        <v>1</v>
      </c>
      <c r="AA14" s="3" t="s">
        <v>1</v>
      </c>
      <c r="AB14" s="3" t="s">
        <v>1</v>
      </c>
      <c r="AC14" s="3" t="s">
        <v>1</v>
      </c>
      <c r="AD14" s="7">
        <f t="shared" si="7"/>
        <v>4184972</v>
      </c>
      <c r="AE14" s="7">
        <f t="shared" si="8"/>
        <v>4184972</v>
      </c>
      <c r="AF14" s="3">
        <v>0</v>
      </c>
      <c r="AG14" s="3">
        <v>0</v>
      </c>
      <c r="AH14" s="3">
        <v>0</v>
      </c>
      <c r="AI14" s="3">
        <v>0</v>
      </c>
      <c r="AJ14" s="3">
        <v>4184972</v>
      </c>
      <c r="AK14" s="3">
        <v>4184972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 t="s">
        <v>79</v>
      </c>
    </row>
    <row r="15" spans="1:54" ht="56.25" x14ac:dyDescent="0.2">
      <c r="A15" s="8" t="s">
        <v>358</v>
      </c>
      <c r="B15" s="2" t="s">
        <v>94</v>
      </c>
      <c r="C15" s="2" t="s">
        <v>95</v>
      </c>
      <c r="D15" s="2" t="s">
        <v>96</v>
      </c>
      <c r="E15" s="2" t="s">
        <v>97</v>
      </c>
      <c r="F15" s="3">
        <f t="shared" si="10"/>
        <v>3099390</v>
      </c>
      <c r="G15" s="3">
        <f t="shared" si="10"/>
        <v>3004360.5</v>
      </c>
      <c r="H15" s="3"/>
      <c r="I15" s="3"/>
      <c r="J15" s="3"/>
      <c r="K15" s="3"/>
      <c r="L15" s="3">
        <v>3099390</v>
      </c>
      <c r="M15" s="3">
        <v>3004360.5</v>
      </c>
      <c r="N15" s="3" t="s">
        <v>1</v>
      </c>
      <c r="O15" s="3" t="s">
        <v>1</v>
      </c>
      <c r="P15" s="3" t="s">
        <v>1</v>
      </c>
      <c r="Q15" s="3" t="s">
        <v>1</v>
      </c>
      <c r="R15" s="3" t="s">
        <v>1</v>
      </c>
      <c r="S15" s="3" t="s">
        <v>1</v>
      </c>
      <c r="T15" s="3" t="s">
        <v>1</v>
      </c>
      <c r="U15" s="3" t="s">
        <v>1</v>
      </c>
      <c r="V15" s="3" t="s">
        <v>1</v>
      </c>
      <c r="W15" s="3" t="s">
        <v>1</v>
      </c>
      <c r="X15" s="3" t="s">
        <v>1</v>
      </c>
      <c r="Y15" s="3" t="s">
        <v>1</v>
      </c>
      <c r="Z15" s="3" t="s">
        <v>1</v>
      </c>
      <c r="AA15" s="3" t="s">
        <v>1</v>
      </c>
      <c r="AB15" s="3" t="s">
        <v>1</v>
      </c>
      <c r="AC15" s="3" t="s">
        <v>1</v>
      </c>
      <c r="AD15" s="7">
        <f t="shared" si="7"/>
        <v>3099390</v>
      </c>
      <c r="AE15" s="7">
        <f t="shared" si="8"/>
        <v>3004360.5</v>
      </c>
      <c r="AF15" s="3">
        <v>0</v>
      </c>
      <c r="AG15" s="3">
        <v>0</v>
      </c>
      <c r="AH15" s="3">
        <v>0</v>
      </c>
      <c r="AI15" s="3">
        <v>0</v>
      </c>
      <c r="AJ15" s="3">
        <v>3099390</v>
      </c>
      <c r="AK15" s="3">
        <v>3004360.5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 t="s">
        <v>79</v>
      </c>
    </row>
    <row r="16" spans="1:54" ht="236.25" x14ac:dyDescent="0.2">
      <c r="A16" s="8" t="s">
        <v>359</v>
      </c>
      <c r="B16" s="2" t="s">
        <v>98</v>
      </c>
      <c r="C16" s="2" t="s">
        <v>99</v>
      </c>
      <c r="D16" s="2" t="s">
        <v>100</v>
      </c>
      <c r="E16" s="2" t="s">
        <v>101</v>
      </c>
      <c r="F16" s="3">
        <f t="shared" si="10"/>
        <v>15978097.9</v>
      </c>
      <c r="G16" s="3">
        <f t="shared" si="10"/>
        <v>15978097.9</v>
      </c>
      <c r="H16" s="3"/>
      <c r="I16" s="3"/>
      <c r="J16" s="3">
        <v>282000</v>
      </c>
      <c r="K16" s="3">
        <v>282000</v>
      </c>
      <c r="L16" s="3">
        <v>15696097.9</v>
      </c>
      <c r="M16" s="3">
        <v>15696097.9</v>
      </c>
      <c r="N16" s="3" t="s">
        <v>1</v>
      </c>
      <c r="O16" s="3" t="s">
        <v>1</v>
      </c>
      <c r="P16" s="3" t="s">
        <v>1</v>
      </c>
      <c r="Q16" s="3" t="s">
        <v>1</v>
      </c>
      <c r="R16" s="3" t="s">
        <v>1</v>
      </c>
      <c r="S16" s="3" t="s">
        <v>1</v>
      </c>
      <c r="T16" s="3" t="s">
        <v>1</v>
      </c>
      <c r="U16" s="3" t="s">
        <v>1</v>
      </c>
      <c r="V16" s="3" t="s">
        <v>1</v>
      </c>
      <c r="W16" s="3" t="s">
        <v>1</v>
      </c>
      <c r="X16" s="3" t="s">
        <v>1</v>
      </c>
      <c r="Y16" s="3" t="s">
        <v>1</v>
      </c>
      <c r="Z16" s="3" t="s">
        <v>1</v>
      </c>
      <c r="AA16" s="3" t="s">
        <v>1</v>
      </c>
      <c r="AB16" s="3" t="s">
        <v>1</v>
      </c>
      <c r="AC16" s="3" t="s">
        <v>1</v>
      </c>
      <c r="AD16" s="7">
        <f t="shared" si="7"/>
        <v>15929743.9</v>
      </c>
      <c r="AE16" s="7">
        <f t="shared" si="8"/>
        <v>15929743.9</v>
      </c>
      <c r="AF16" s="3">
        <v>0</v>
      </c>
      <c r="AG16" s="3">
        <v>0</v>
      </c>
      <c r="AH16" s="3">
        <v>282000</v>
      </c>
      <c r="AI16" s="3">
        <v>282000</v>
      </c>
      <c r="AJ16" s="3">
        <v>15647743.9</v>
      </c>
      <c r="AK16" s="3">
        <v>15647743.9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 t="s">
        <v>79</v>
      </c>
    </row>
    <row r="17" spans="1:54" x14ac:dyDescent="0.2">
      <c r="A17" s="10" t="s">
        <v>360</v>
      </c>
      <c r="B17" s="2" t="s">
        <v>102</v>
      </c>
      <c r="C17" s="11" t="s">
        <v>103</v>
      </c>
      <c r="D17" s="2" t="s">
        <v>100</v>
      </c>
      <c r="E17" s="2" t="s">
        <v>104</v>
      </c>
      <c r="F17" s="3">
        <f t="shared" ref="F17:F20" si="11">H17+J17+L17</f>
        <v>25342160.5</v>
      </c>
      <c r="G17" s="3">
        <f t="shared" ref="G17:G20" si="12">I17+K17+M17</f>
        <v>24838498.700000003</v>
      </c>
      <c r="H17" s="3">
        <v>6317534.7000000002</v>
      </c>
      <c r="I17" s="3">
        <v>5864703.4000000004</v>
      </c>
      <c r="J17" s="3">
        <v>797383.3</v>
      </c>
      <c r="K17" s="3">
        <v>769110.7</v>
      </c>
      <c r="L17" s="3">
        <v>18227242.5</v>
      </c>
      <c r="M17" s="3">
        <v>18204684.600000001</v>
      </c>
      <c r="N17" s="3" t="s">
        <v>1</v>
      </c>
      <c r="O17" s="3" t="s">
        <v>1</v>
      </c>
      <c r="P17" s="3" t="s">
        <v>1</v>
      </c>
      <c r="Q17" s="3" t="s">
        <v>1</v>
      </c>
      <c r="R17" s="3" t="s">
        <v>1</v>
      </c>
      <c r="S17" s="3" t="s">
        <v>1</v>
      </c>
      <c r="T17" s="3" t="s">
        <v>1</v>
      </c>
      <c r="U17" s="3" t="s">
        <v>1</v>
      </c>
      <c r="V17" s="3" t="s">
        <v>1</v>
      </c>
      <c r="W17" s="3" t="s">
        <v>1</v>
      </c>
      <c r="X17" s="3" t="s">
        <v>1</v>
      </c>
      <c r="Y17" s="3" t="s">
        <v>1</v>
      </c>
      <c r="Z17" s="3" t="s">
        <v>1</v>
      </c>
      <c r="AA17" s="3" t="s">
        <v>1</v>
      </c>
      <c r="AB17" s="3" t="s">
        <v>1</v>
      </c>
      <c r="AC17" s="3" t="s">
        <v>1</v>
      </c>
      <c r="AD17" s="7">
        <f t="shared" si="7"/>
        <v>25272335.300000001</v>
      </c>
      <c r="AE17" s="7">
        <f t="shared" si="8"/>
        <v>24768673.800000001</v>
      </c>
      <c r="AF17" s="3">
        <v>6317534.7000000002</v>
      </c>
      <c r="AG17" s="3">
        <v>5864703.4000000004</v>
      </c>
      <c r="AH17" s="3">
        <v>775006.5</v>
      </c>
      <c r="AI17" s="3">
        <v>746734.1</v>
      </c>
      <c r="AJ17" s="3">
        <v>18179794.100000001</v>
      </c>
      <c r="AK17" s="3">
        <v>18157236.300000001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 t="s">
        <v>79</v>
      </c>
    </row>
    <row r="18" spans="1:54" x14ac:dyDescent="0.2">
      <c r="A18" s="10" t="s">
        <v>1</v>
      </c>
      <c r="B18" s="2" t="s">
        <v>102</v>
      </c>
      <c r="C18" s="11" t="s">
        <v>1</v>
      </c>
      <c r="D18" s="2" t="s">
        <v>100</v>
      </c>
      <c r="E18" s="2" t="s">
        <v>104</v>
      </c>
      <c r="F18" s="3">
        <f t="shared" si="11"/>
        <v>6877144.2999999998</v>
      </c>
      <c r="G18" s="3">
        <f t="shared" si="12"/>
        <v>6403125.7999999998</v>
      </c>
      <c r="H18" s="3">
        <v>6287891.7000000002</v>
      </c>
      <c r="I18" s="3">
        <v>5864703.4000000004</v>
      </c>
      <c r="J18" s="3">
        <v>327750</v>
      </c>
      <c r="K18" s="3">
        <v>299477.59999999998</v>
      </c>
      <c r="L18" s="3">
        <v>261502.6</v>
      </c>
      <c r="M18" s="3">
        <v>238944.8</v>
      </c>
      <c r="N18" s="3" t="s">
        <v>1</v>
      </c>
      <c r="O18" s="3" t="s">
        <v>1</v>
      </c>
      <c r="P18" s="3" t="s">
        <v>1</v>
      </c>
      <c r="Q18" s="3" t="s">
        <v>1</v>
      </c>
      <c r="R18" s="3" t="s">
        <v>1</v>
      </c>
      <c r="S18" s="3" t="s">
        <v>1</v>
      </c>
      <c r="T18" s="3" t="s">
        <v>1</v>
      </c>
      <c r="U18" s="3" t="s">
        <v>1</v>
      </c>
      <c r="V18" s="3" t="s">
        <v>1</v>
      </c>
      <c r="W18" s="3" t="s">
        <v>1</v>
      </c>
      <c r="X18" s="3" t="s">
        <v>1</v>
      </c>
      <c r="Y18" s="3" t="s">
        <v>1</v>
      </c>
      <c r="Z18" s="3" t="s">
        <v>1</v>
      </c>
      <c r="AA18" s="3" t="s">
        <v>1</v>
      </c>
      <c r="AB18" s="3" t="s">
        <v>1</v>
      </c>
      <c r="AC18" s="3" t="s">
        <v>1</v>
      </c>
      <c r="AD18" s="7">
        <f t="shared" si="7"/>
        <v>6877144.2999999998</v>
      </c>
      <c r="AE18" s="7">
        <f t="shared" si="8"/>
        <v>6403125.7999999998</v>
      </c>
      <c r="AF18" s="3">
        <v>6287891.7000000002</v>
      </c>
      <c r="AG18" s="3">
        <v>5864703.4000000004</v>
      </c>
      <c r="AH18" s="3">
        <v>327750</v>
      </c>
      <c r="AI18" s="3">
        <v>299477.59999999998</v>
      </c>
      <c r="AJ18" s="3">
        <v>261502.6</v>
      </c>
      <c r="AK18" s="3">
        <v>238944.8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 t="s">
        <v>1</v>
      </c>
    </row>
    <row r="19" spans="1:54" x14ac:dyDescent="0.2">
      <c r="A19" s="10" t="s">
        <v>361</v>
      </c>
      <c r="B19" s="2" t="s">
        <v>105</v>
      </c>
      <c r="C19" s="11" t="s">
        <v>106</v>
      </c>
      <c r="D19" s="2" t="s">
        <v>100</v>
      </c>
      <c r="E19" s="2" t="s">
        <v>104</v>
      </c>
      <c r="F19" s="3">
        <f t="shared" si="11"/>
        <v>32812044.700000003</v>
      </c>
      <c r="G19" s="3">
        <f t="shared" si="12"/>
        <v>32426191.100000001</v>
      </c>
      <c r="H19" s="3">
        <v>7085751.7000000002</v>
      </c>
      <c r="I19" s="3">
        <v>6748010</v>
      </c>
      <c r="J19" s="3">
        <v>2397818.2000000002</v>
      </c>
      <c r="K19" s="3">
        <v>2371057.5</v>
      </c>
      <c r="L19" s="3">
        <v>23328474.800000001</v>
      </c>
      <c r="M19" s="3">
        <v>23307123.600000001</v>
      </c>
      <c r="N19" s="3" t="s">
        <v>1</v>
      </c>
      <c r="O19" s="3" t="s">
        <v>1</v>
      </c>
      <c r="P19" s="3" t="s">
        <v>1</v>
      </c>
      <c r="Q19" s="3" t="s">
        <v>1</v>
      </c>
      <c r="R19" s="3" t="s">
        <v>1</v>
      </c>
      <c r="S19" s="3" t="s">
        <v>1</v>
      </c>
      <c r="T19" s="3" t="s">
        <v>1</v>
      </c>
      <c r="U19" s="3" t="s">
        <v>1</v>
      </c>
      <c r="V19" s="3" t="s">
        <v>1</v>
      </c>
      <c r="W19" s="3" t="s">
        <v>1</v>
      </c>
      <c r="X19" s="3" t="s">
        <v>1</v>
      </c>
      <c r="Y19" s="3" t="s">
        <v>1</v>
      </c>
      <c r="Z19" s="3" t="s">
        <v>1</v>
      </c>
      <c r="AA19" s="3" t="s">
        <v>1</v>
      </c>
      <c r="AB19" s="3" t="s">
        <v>1</v>
      </c>
      <c r="AC19" s="3" t="s">
        <v>1</v>
      </c>
      <c r="AD19" s="7">
        <f t="shared" si="7"/>
        <v>29239723.700000003</v>
      </c>
      <c r="AE19" s="7">
        <f t="shared" si="8"/>
        <v>28853870.100000001</v>
      </c>
      <c r="AF19" s="3">
        <v>4494136.4000000004</v>
      </c>
      <c r="AG19" s="3">
        <v>4156394.7</v>
      </c>
      <c r="AH19" s="3">
        <v>1775410</v>
      </c>
      <c r="AI19" s="3">
        <v>1748649.3</v>
      </c>
      <c r="AJ19" s="3">
        <v>22970177.300000001</v>
      </c>
      <c r="AK19" s="3">
        <v>22948826.100000001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 t="s">
        <v>79</v>
      </c>
    </row>
    <row r="20" spans="1:54" x14ac:dyDescent="0.2">
      <c r="A20" s="10" t="s">
        <v>1</v>
      </c>
      <c r="B20" s="2" t="s">
        <v>105</v>
      </c>
      <c r="C20" s="11" t="s">
        <v>1</v>
      </c>
      <c r="D20" s="2" t="s">
        <v>100</v>
      </c>
      <c r="E20" s="2" t="s">
        <v>104</v>
      </c>
      <c r="F20" s="3">
        <f t="shared" si="11"/>
        <v>6424757.0999999996</v>
      </c>
      <c r="G20" s="3">
        <f t="shared" si="12"/>
        <v>6324316.5999999996</v>
      </c>
      <c r="H20" s="3">
        <v>5777566.5999999996</v>
      </c>
      <c r="I20" s="3">
        <v>5725237.2999999998</v>
      </c>
      <c r="J20" s="3">
        <v>359975.8</v>
      </c>
      <c r="K20" s="3">
        <v>333215.7</v>
      </c>
      <c r="L20" s="3">
        <v>287214.7</v>
      </c>
      <c r="M20" s="3">
        <v>265863.59999999998</v>
      </c>
      <c r="N20" s="3" t="s">
        <v>1</v>
      </c>
      <c r="O20" s="3" t="s">
        <v>1</v>
      </c>
      <c r="P20" s="3" t="s">
        <v>1</v>
      </c>
      <c r="Q20" s="3" t="s">
        <v>1</v>
      </c>
      <c r="R20" s="3" t="s">
        <v>1</v>
      </c>
      <c r="S20" s="3" t="s">
        <v>1</v>
      </c>
      <c r="T20" s="3" t="s">
        <v>1</v>
      </c>
      <c r="U20" s="3" t="s">
        <v>1</v>
      </c>
      <c r="V20" s="3" t="s">
        <v>1</v>
      </c>
      <c r="W20" s="3" t="s">
        <v>1</v>
      </c>
      <c r="X20" s="3" t="s">
        <v>1</v>
      </c>
      <c r="Y20" s="3" t="s">
        <v>1</v>
      </c>
      <c r="Z20" s="3" t="s">
        <v>1</v>
      </c>
      <c r="AA20" s="3" t="s">
        <v>1</v>
      </c>
      <c r="AB20" s="3" t="s">
        <v>1</v>
      </c>
      <c r="AC20" s="3" t="s">
        <v>1</v>
      </c>
      <c r="AD20" s="7">
        <f t="shared" si="7"/>
        <v>3427977.1999999997</v>
      </c>
      <c r="AE20" s="7">
        <f t="shared" si="8"/>
        <v>3327536.5999999996</v>
      </c>
      <c r="AF20" s="3">
        <v>3185951.3</v>
      </c>
      <c r="AG20" s="3">
        <v>3133622</v>
      </c>
      <c r="AH20" s="3">
        <v>134618</v>
      </c>
      <c r="AI20" s="3">
        <v>107857.8</v>
      </c>
      <c r="AJ20" s="3">
        <v>107407.9</v>
      </c>
      <c r="AK20" s="3">
        <v>86056.8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 t="s">
        <v>1</v>
      </c>
    </row>
    <row r="21" spans="1:54" x14ac:dyDescent="0.2">
      <c r="A21" s="10" t="s">
        <v>1</v>
      </c>
      <c r="B21" s="2" t="s">
        <v>105</v>
      </c>
      <c r="C21" s="11" t="s">
        <v>1</v>
      </c>
      <c r="D21" s="2" t="s">
        <v>100</v>
      </c>
      <c r="E21" s="2" t="s">
        <v>104</v>
      </c>
      <c r="F21" s="3">
        <f t="shared" ref="F21:G24" si="13">H21+J21+L21</f>
        <v>1278185.1000000001</v>
      </c>
      <c r="G21" s="3">
        <f t="shared" si="13"/>
        <v>1022772.7</v>
      </c>
      <c r="H21" s="3">
        <v>1278185.1000000001</v>
      </c>
      <c r="I21" s="3">
        <v>1022772.7</v>
      </c>
      <c r="J21" s="3"/>
      <c r="K21" s="3"/>
      <c r="L21" s="3"/>
      <c r="M21" s="3"/>
      <c r="N21" s="3" t="s">
        <v>1</v>
      </c>
      <c r="O21" s="3" t="s">
        <v>1</v>
      </c>
      <c r="P21" s="3" t="s">
        <v>1</v>
      </c>
      <c r="Q21" s="3" t="s">
        <v>1</v>
      </c>
      <c r="R21" s="3" t="s">
        <v>1</v>
      </c>
      <c r="S21" s="3" t="s">
        <v>1</v>
      </c>
      <c r="T21" s="3" t="s">
        <v>1</v>
      </c>
      <c r="U21" s="3" t="s">
        <v>1</v>
      </c>
      <c r="V21" s="3" t="s">
        <v>1</v>
      </c>
      <c r="W21" s="3" t="s">
        <v>1</v>
      </c>
      <c r="X21" s="3" t="s">
        <v>1</v>
      </c>
      <c r="Y21" s="3" t="s">
        <v>1</v>
      </c>
      <c r="Z21" s="3" t="s">
        <v>1</v>
      </c>
      <c r="AA21" s="3" t="s">
        <v>1</v>
      </c>
      <c r="AB21" s="3" t="s">
        <v>1</v>
      </c>
      <c r="AC21" s="3" t="s">
        <v>1</v>
      </c>
      <c r="AD21" s="7">
        <f t="shared" si="7"/>
        <v>1278185.1000000001</v>
      </c>
      <c r="AE21" s="7">
        <f t="shared" si="8"/>
        <v>1022772.7</v>
      </c>
      <c r="AF21" s="3">
        <v>1278185.1000000001</v>
      </c>
      <c r="AG21" s="3">
        <v>1022772.7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 t="s">
        <v>1</v>
      </c>
    </row>
    <row r="22" spans="1:54" x14ac:dyDescent="0.2">
      <c r="A22" s="10" t="s">
        <v>362</v>
      </c>
      <c r="B22" s="2" t="s">
        <v>107</v>
      </c>
      <c r="C22" s="11" t="s">
        <v>108</v>
      </c>
      <c r="D22" s="2" t="s">
        <v>100</v>
      </c>
      <c r="E22" s="2" t="s">
        <v>109</v>
      </c>
      <c r="F22" s="3">
        <f t="shared" si="13"/>
        <v>26691551.300000001</v>
      </c>
      <c r="G22" s="3">
        <f t="shared" si="13"/>
        <v>26691551.300000001</v>
      </c>
      <c r="H22" s="3"/>
      <c r="I22" s="3"/>
      <c r="J22" s="3"/>
      <c r="K22" s="3"/>
      <c r="L22" s="3">
        <v>26691551.300000001</v>
      </c>
      <c r="M22" s="3">
        <v>26691551.300000001</v>
      </c>
      <c r="N22" s="3" t="s">
        <v>1</v>
      </c>
      <c r="O22" s="3" t="s">
        <v>1</v>
      </c>
      <c r="P22" s="3" t="s">
        <v>1</v>
      </c>
      <c r="Q22" s="3" t="s">
        <v>1</v>
      </c>
      <c r="R22" s="3" t="s">
        <v>1</v>
      </c>
      <c r="S22" s="3" t="s">
        <v>1</v>
      </c>
      <c r="T22" s="3" t="s">
        <v>1</v>
      </c>
      <c r="U22" s="3" t="s">
        <v>1</v>
      </c>
      <c r="V22" s="3" t="s">
        <v>1</v>
      </c>
      <c r="W22" s="3" t="s">
        <v>1</v>
      </c>
      <c r="X22" s="3" t="s">
        <v>1</v>
      </c>
      <c r="Y22" s="3" t="s">
        <v>1</v>
      </c>
      <c r="Z22" s="3" t="s">
        <v>1</v>
      </c>
      <c r="AA22" s="3" t="s">
        <v>1</v>
      </c>
      <c r="AB22" s="3" t="s">
        <v>1</v>
      </c>
      <c r="AC22" s="3" t="s">
        <v>1</v>
      </c>
      <c r="AD22" s="7">
        <f t="shared" si="7"/>
        <v>26463262.300000001</v>
      </c>
      <c r="AE22" s="7">
        <f t="shared" si="8"/>
        <v>26463262.300000001</v>
      </c>
      <c r="AF22" s="3">
        <v>0</v>
      </c>
      <c r="AG22" s="3">
        <v>0</v>
      </c>
      <c r="AH22" s="3">
        <v>0</v>
      </c>
      <c r="AI22" s="3">
        <v>0</v>
      </c>
      <c r="AJ22" s="3">
        <v>26463262.300000001</v>
      </c>
      <c r="AK22" s="3">
        <v>26463262.300000001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 t="s">
        <v>79</v>
      </c>
    </row>
    <row r="23" spans="1:54" x14ac:dyDescent="0.2">
      <c r="A23" s="10" t="s">
        <v>1</v>
      </c>
      <c r="B23" s="2" t="s">
        <v>107</v>
      </c>
      <c r="C23" s="11" t="s">
        <v>1</v>
      </c>
      <c r="D23" s="2" t="s">
        <v>100</v>
      </c>
      <c r="E23" s="2" t="s">
        <v>109</v>
      </c>
      <c r="F23" s="3">
        <f t="shared" si="13"/>
        <v>718640.2</v>
      </c>
      <c r="G23" s="3">
        <f t="shared" si="13"/>
        <v>718640.2</v>
      </c>
      <c r="H23" s="3"/>
      <c r="I23" s="3"/>
      <c r="J23" s="3"/>
      <c r="K23" s="3"/>
      <c r="L23" s="3">
        <v>718640.2</v>
      </c>
      <c r="M23" s="3">
        <v>718640.2</v>
      </c>
      <c r="N23" s="3" t="s">
        <v>1</v>
      </c>
      <c r="O23" s="3" t="s">
        <v>1</v>
      </c>
      <c r="P23" s="3" t="s">
        <v>1</v>
      </c>
      <c r="Q23" s="3" t="s">
        <v>1</v>
      </c>
      <c r="R23" s="3" t="s">
        <v>1</v>
      </c>
      <c r="S23" s="3" t="s">
        <v>1</v>
      </c>
      <c r="T23" s="3" t="s">
        <v>1</v>
      </c>
      <c r="U23" s="3" t="s">
        <v>1</v>
      </c>
      <c r="V23" s="3" t="s">
        <v>1</v>
      </c>
      <c r="W23" s="3" t="s">
        <v>1</v>
      </c>
      <c r="X23" s="3" t="s">
        <v>1</v>
      </c>
      <c r="Y23" s="3" t="s">
        <v>1</v>
      </c>
      <c r="Z23" s="3" t="s">
        <v>1</v>
      </c>
      <c r="AA23" s="3" t="s">
        <v>1</v>
      </c>
      <c r="AB23" s="3" t="s">
        <v>1</v>
      </c>
      <c r="AC23" s="3" t="s">
        <v>1</v>
      </c>
      <c r="AD23" s="7">
        <f t="shared" si="7"/>
        <v>718640.2</v>
      </c>
      <c r="AE23" s="7">
        <f t="shared" si="8"/>
        <v>718640.2</v>
      </c>
      <c r="AF23" s="3">
        <v>0</v>
      </c>
      <c r="AG23" s="3">
        <v>0</v>
      </c>
      <c r="AH23" s="3">
        <v>0</v>
      </c>
      <c r="AI23" s="3">
        <v>0</v>
      </c>
      <c r="AJ23" s="3">
        <v>718640.2</v>
      </c>
      <c r="AK23" s="3">
        <v>718640.2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 t="s">
        <v>1</v>
      </c>
    </row>
    <row r="24" spans="1:54" ht="46.5" customHeight="1" x14ac:dyDescent="0.2">
      <c r="A24" s="8" t="s">
        <v>363</v>
      </c>
      <c r="B24" s="2" t="s">
        <v>110</v>
      </c>
      <c r="C24" s="2" t="s">
        <v>111</v>
      </c>
      <c r="D24" s="2" t="s">
        <v>100</v>
      </c>
      <c r="E24" s="2" t="s">
        <v>112</v>
      </c>
      <c r="F24" s="3">
        <f t="shared" si="13"/>
        <v>1623200</v>
      </c>
      <c r="G24" s="3">
        <f t="shared" si="13"/>
        <v>757906.6</v>
      </c>
      <c r="H24" s="3"/>
      <c r="I24" s="3"/>
      <c r="J24" s="3">
        <v>1123200</v>
      </c>
      <c r="K24" s="3">
        <v>524446</v>
      </c>
      <c r="L24" s="3">
        <v>500000</v>
      </c>
      <c r="M24" s="3">
        <v>233460.6</v>
      </c>
      <c r="N24" s="3" t="s">
        <v>1</v>
      </c>
      <c r="O24" s="3" t="s">
        <v>1</v>
      </c>
      <c r="P24" s="3" t="s">
        <v>1</v>
      </c>
      <c r="Q24" s="3" t="s">
        <v>1</v>
      </c>
      <c r="R24" s="3" t="s">
        <v>1</v>
      </c>
      <c r="S24" s="3" t="s">
        <v>1</v>
      </c>
      <c r="T24" s="3" t="s">
        <v>1</v>
      </c>
      <c r="U24" s="3" t="s">
        <v>1</v>
      </c>
      <c r="V24" s="3" t="s">
        <v>1</v>
      </c>
      <c r="W24" s="3" t="s">
        <v>1</v>
      </c>
      <c r="X24" s="3" t="s">
        <v>1</v>
      </c>
      <c r="Y24" s="3" t="s">
        <v>1</v>
      </c>
      <c r="Z24" s="3" t="s">
        <v>1</v>
      </c>
      <c r="AA24" s="3" t="s">
        <v>1</v>
      </c>
      <c r="AB24" s="3" t="s">
        <v>1</v>
      </c>
      <c r="AC24" s="3" t="s">
        <v>1</v>
      </c>
      <c r="AD24" s="7">
        <f t="shared" si="7"/>
        <v>1623200</v>
      </c>
      <c r="AE24" s="7">
        <f t="shared" si="8"/>
        <v>757906.6</v>
      </c>
      <c r="AF24" s="3">
        <v>0</v>
      </c>
      <c r="AG24" s="3">
        <v>0</v>
      </c>
      <c r="AH24" s="3">
        <v>1123200</v>
      </c>
      <c r="AI24" s="3">
        <v>524446</v>
      </c>
      <c r="AJ24" s="3">
        <v>500000</v>
      </c>
      <c r="AK24" s="3">
        <v>233460.6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 t="s">
        <v>79</v>
      </c>
    </row>
    <row r="25" spans="1:54" ht="69" customHeight="1" x14ac:dyDescent="0.2">
      <c r="A25" s="8" t="s">
        <v>364</v>
      </c>
      <c r="B25" s="2" t="s">
        <v>113</v>
      </c>
      <c r="C25" s="2" t="s">
        <v>114</v>
      </c>
      <c r="D25" s="2" t="s">
        <v>115</v>
      </c>
      <c r="E25" s="2" t="s">
        <v>116</v>
      </c>
      <c r="F25" s="3">
        <f t="shared" ref="F25:F26" si="14">H25+J25+L25</f>
        <v>225000</v>
      </c>
      <c r="G25" s="3">
        <f t="shared" ref="G25:G26" si="15">I25+K25+M25</f>
        <v>185855.2</v>
      </c>
      <c r="H25" s="3"/>
      <c r="I25" s="3"/>
      <c r="J25" s="3"/>
      <c r="K25" s="3"/>
      <c r="L25" s="3">
        <v>225000</v>
      </c>
      <c r="M25" s="3">
        <v>185855.2</v>
      </c>
      <c r="N25" s="3" t="s">
        <v>1</v>
      </c>
      <c r="O25" s="3" t="s">
        <v>1</v>
      </c>
      <c r="P25" s="3" t="s">
        <v>1</v>
      </c>
      <c r="Q25" s="3" t="s">
        <v>1</v>
      </c>
      <c r="R25" s="3" t="s">
        <v>1</v>
      </c>
      <c r="S25" s="3" t="s">
        <v>1</v>
      </c>
      <c r="T25" s="3" t="s">
        <v>1</v>
      </c>
      <c r="U25" s="3" t="s">
        <v>1</v>
      </c>
      <c r="V25" s="3" t="s">
        <v>1</v>
      </c>
      <c r="W25" s="3" t="s">
        <v>1</v>
      </c>
      <c r="X25" s="3" t="s">
        <v>1</v>
      </c>
      <c r="Y25" s="3" t="s">
        <v>1</v>
      </c>
      <c r="Z25" s="3" t="s">
        <v>1</v>
      </c>
      <c r="AA25" s="3" t="s">
        <v>1</v>
      </c>
      <c r="AB25" s="3" t="s">
        <v>1</v>
      </c>
      <c r="AC25" s="3" t="s">
        <v>1</v>
      </c>
      <c r="AD25" s="7">
        <f t="shared" si="7"/>
        <v>225000</v>
      </c>
      <c r="AE25" s="7">
        <f t="shared" si="8"/>
        <v>185855.2</v>
      </c>
      <c r="AF25" s="3">
        <v>0</v>
      </c>
      <c r="AG25" s="3">
        <v>0</v>
      </c>
      <c r="AH25" s="3">
        <v>0</v>
      </c>
      <c r="AI25" s="3">
        <v>0</v>
      </c>
      <c r="AJ25" s="3">
        <v>225000</v>
      </c>
      <c r="AK25" s="3">
        <v>185855.2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 t="s">
        <v>79</v>
      </c>
    </row>
    <row r="26" spans="1:54" ht="90" x14ac:dyDescent="0.2">
      <c r="A26" s="8" t="s">
        <v>365</v>
      </c>
      <c r="B26" s="2" t="s">
        <v>117</v>
      </c>
      <c r="C26" s="2" t="s">
        <v>118</v>
      </c>
      <c r="D26" s="2" t="s">
        <v>119</v>
      </c>
      <c r="E26" s="2" t="s">
        <v>120</v>
      </c>
      <c r="F26" s="3">
        <f t="shared" si="14"/>
        <v>3160000</v>
      </c>
      <c r="G26" s="3">
        <f t="shared" si="15"/>
        <v>3160000</v>
      </c>
      <c r="H26" s="3"/>
      <c r="I26" s="3"/>
      <c r="J26" s="3"/>
      <c r="K26" s="3"/>
      <c r="L26" s="3">
        <v>3160000</v>
      </c>
      <c r="M26" s="3">
        <v>3160000</v>
      </c>
      <c r="N26" s="3" t="s">
        <v>1</v>
      </c>
      <c r="O26" s="3" t="s">
        <v>1</v>
      </c>
      <c r="P26" s="3" t="s">
        <v>1</v>
      </c>
      <c r="Q26" s="3" t="s">
        <v>1</v>
      </c>
      <c r="R26" s="3" t="s">
        <v>1</v>
      </c>
      <c r="S26" s="3" t="s">
        <v>1</v>
      </c>
      <c r="T26" s="3" t="s">
        <v>1</v>
      </c>
      <c r="U26" s="3" t="s">
        <v>1</v>
      </c>
      <c r="V26" s="3" t="s">
        <v>1</v>
      </c>
      <c r="W26" s="3" t="s">
        <v>1</v>
      </c>
      <c r="X26" s="3" t="s">
        <v>1</v>
      </c>
      <c r="Y26" s="3" t="s">
        <v>1</v>
      </c>
      <c r="Z26" s="3" t="s">
        <v>1</v>
      </c>
      <c r="AA26" s="3" t="s">
        <v>1</v>
      </c>
      <c r="AB26" s="3" t="s">
        <v>1</v>
      </c>
      <c r="AC26" s="3" t="s">
        <v>1</v>
      </c>
      <c r="AD26" s="7">
        <f t="shared" si="7"/>
        <v>3117310</v>
      </c>
      <c r="AE26" s="7">
        <f t="shared" si="8"/>
        <v>3117310</v>
      </c>
      <c r="AF26" s="3">
        <v>0</v>
      </c>
      <c r="AG26" s="3">
        <v>0</v>
      </c>
      <c r="AH26" s="3">
        <v>0</v>
      </c>
      <c r="AI26" s="3">
        <v>0</v>
      </c>
      <c r="AJ26" s="3">
        <v>3117310</v>
      </c>
      <c r="AK26" s="3">
        <v>3117310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 t="s">
        <v>79</v>
      </c>
    </row>
    <row r="27" spans="1:54" x14ac:dyDescent="0.2">
      <c r="A27" s="10" t="s">
        <v>366</v>
      </c>
      <c r="B27" s="2" t="s">
        <v>121</v>
      </c>
      <c r="C27" s="11" t="s">
        <v>122</v>
      </c>
      <c r="D27" s="2" t="s">
        <v>123</v>
      </c>
      <c r="E27" s="2" t="s">
        <v>124</v>
      </c>
      <c r="F27" s="3">
        <f t="shared" ref="F27:F34" si="16">H27+J27+L27</f>
        <v>8945318.0999999996</v>
      </c>
      <c r="G27" s="3">
        <f t="shared" ref="G27:G34" si="17">I27+K27+M27</f>
        <v>8945318.0999999996</v>
      </c>
      <c r="H27" s="3">
        <v>114424.7</v>
      </c>
      <c r="I27" s="3">
        <v>114424.7</v>
      </c>
      <c r="J27" s="3">
        <v>10167.4</v>
      </c>
      <c r="K27" s="3">
        <v>10167.4</v>
      </c>
      <c r="L27" s="3">
        <v>8820726</v>
      </c>
      <c r="M27" s="3">
        <v>8820726</v>
      </c>
      <c r="N27" s="3" t="s">
        <v>1</v>
      </c>
      <c r="O27" s="3" t="s">
        <v>1</v>
      </c>
      <c r="P27" s="3" t="s">
        <v>1</v>
      </c>
      <c r="Q27" s="3" t="s">
        <v>1</v>
      </c>
      <c r="R27" s="3" t="s">
        <v>1</v>
      </c>
      <c r="S27" s="3" t="s">
        <v>1</v>
      </c>
      <c r="T27" s="3" t="s">
        <v>1</v>
      </c>
      <c r="U27" s="3" t="s">
        <v>1</v>
      </c>
      <c r="V27" s="3" t="s">
        <v>1</v>
      </c>
      <c r="W27" s="3" t="s">
        <v>1</v>
      </c>
      <c r="X27" s="3" t="s">
        <v>1</v>
      </c>
      <c r="Y27" s="3" t="s">
        <v>1</v>
      </c>
      <c r="Z27" s="3" t="s">
        <v>1</v>
      </c>
      <c r="AA27" s="3" t="s">
        <v>1</v>
      </c>
      <c r="AB27" s="3" t="s">
        <v>1</v>
      </c>
      <c r="AC27" s="3" t="s">
        <v>1</v>
      </c>
      <c r="AD27" s="7">
        <f t="shared" si="7"/>
        <v>8870014</v>
      </c>
      <c r="AE27" s="7">
        <f t="shared" si="8"/>
        <v>8870014</v>
      </c>
      <c r="AF27" s="3">
        <v>53288</v>
      </c>
      <c r="AG27" s="3">
        <v>53288</v>
      </c>
      <c r="AH27" s="3">
        <v>519</v>
      </c>
      <c r="AI27" s="3">
        <v>519</v>
      </c>
      <c r="AJ27" s="3">
        <v>8816207</v>
      </c>
      <c r="AK27" s="3">
        <v>8816207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 t="s">
        <v>79</v>
      </c>
    </row>
    <row r="28" spans="1:54" x14ac:dyDescent="0.2">
      <c r="A28" s="10" t="s">
        <v>1</v>
      </c>
      <c r="B28" s="2" t="s">
        <v>121</v>
      </c>
      <c r="C28" s="11" t="s">
        <v>1</v>
      </c>
      <c r="D28" s="2" t="s">
        <v>123</v>
      </c>
      <c r="E28" s="2" t="s">
        <v>124</v>
      </c>
      <c r="F28" s="3">
        <f t="shared" si="16"/>
        <v>132546.09999999998</v>
      </c>
      <c r="G28" s="3">
        <f t="shared" si="17"/>
        <v>132546.09999999998</v>
      </c>
      <c r="H28" s="3">
        <v>114424.7</v>
      </c>
      <c r="I28" s="3">
        <v>114424.7</v>
      </c>
      <c r="J28" s="3">
        <v>10167.4</v>
      </c>
      <c r="K28" s="3">
        <v>10167.4</v>
      </c>
      <c r="L28" s="3">
        <v>7954</v>
      </c>
      <c r="M28" s="3">
        <v>7954</v>
      </c>
      <c r="N28" s="3" t="s">
        <v>1</v>
      </c>
      <c r="O28" s="3" t="s">
        <v>1</v>
      </c>
      <c r="P28" s="3" t="s">
        <v>1</v>
      </c>
      <c r="Q28" s="3" t="s">
        <v>1</v>
      </c>
      <c r="R28" s="3" t="s">
        <v>1</v>
      </c>
      <c r="S28" s="3" t="s">
        <v>1</v>
      </c>
      <c r="T28" s="3" t="s">
        <v>1</v>
      </c>
      <c r="U28" s="3" t="s">
        <v>1</v>
      </c>
      <c r="V28" s="3" t="s">
        <v>1</v>
      </c>
      <c r="W28" s="3" t="s">
        <v>1</v>
      </c>
      <c r="X28" s="3" t="s">
        <v>1</v>
      </c>
      <c r="Y28" s="3" t="s">
        <v>1</v>
      </c>
      <c r="Z28" s="3" t="s">
        <v>1</v>
      </c>
      <c r="AA28" s="3" t="s">
        <v>1</v>
      </c>
      <c r="AB28" s="3" t="s">
        <v>1</v>
      </c>
      <c r="AC28" s="3" t="s">
        <v>1</v>
      </c>
      <c r="AD28" s="7">
        <f t="shared" si="7"/>
        <v>57242</v>
      </c>
      <c r="AE28" s="7">
        <f t="shared" si="8"/>
        <v>57242</v>
      </c>
      <c r="AF28" s="3">
        <v>53288</v>
      </c>
      <c r="AG28" s="3">
        <v>53288</v>
      </c>
      <c r="AH28" s="3">
        <v>519</v>
      </c>
      <c r="AI28" s="3">
        <v>519</v>
      </c>
      <c r="AJ28" s="3">
        <v>3435</v>
      </c>
      <c r="AK28" s="3">
        <v>3435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 t="s">
        <v>1</v>
      </c>
    </row>
    <row r="29" spans="1:54" ht="25.5" customHeight="1" x14ac:dyDescent="0.2">
      <c r="A29" s="10" t="s">
        <v>1</v>
      </c>
      <c r="B29" s="2" t="s">
        <v>121</v>
      </c>
      <c r="C29" s="11" t="s">
        <v>1</v>
      </c>
      <c r="D29" s="2" t="s">
        <v>123</v>
      </c>
      <c r="E29" s="2" t="s">
        <v>124</v>
      </c>
      <c r="F29" s="3">
        <f t="shared" si="16"/>
        <v>317261.8</v>
      </c>
      <c r="G29" s="3">
        <f t="shared" si="17"/>
        <v>317261.8</v>
      </c>
      <c r="H29" s="3"/>
      <c r="I29" s="3"/>
      <c r="J29" s="3"/>
      <c r="K29" s="3"/>
      <c r="L29" s="3">
        <v>317261.8</v>
      </c>
      <c r="M29" s="3">
        <v>317261.8</v>
      </c>
      <c r="N29" s="3" t="s">
        <v>1</v>
      </c>
      <c r="O29" s="3" t="s">
        <v>1</v>
      </c>
      <c r="P29" s="3" t="s">
        <v>1</v>
      </c>
      <c r="Q29" s="3" t="s">
        <v>1</v>
      </c>
      <c r="R29" s="3" t="s">
        <v>1</v>
      </c>
      <c r="S29" s="3" t="s">
        <v>1</v>
      </c>
      <c r="T29" s="3" t="s">
        <v>1</v>
      </c>
      <c r="U29" s="3" t="s">
        <v>1</v>
      </c>
      <c r="V29" s="3" t="s">
        <v>1</v>
      </c>
      <c r="W29" s="3" t="s">
        <v>1</v>
      </c>
      <c r="X29" s="3" t="s">
        <v>1</v>
      </c>
      <c r="Y29" s="3" t="s">
        <v>1</v>
      </c>
      <c r="Z29" s="3" t="s">
        <v>1</v>
      </c>
      <c r="AA29" s="3" t="s">
        <v>1</v>
      </c>
      <c r="AB29" s="3" t="s">
        <v>1</v>
      </c>
      <c r="AC29" s="3" t="s">
        <v>1</v>
      </c>
      <c r="AD29" s="7">
        <f t="shared" si="7"/>
        <v>317261.8</v>
      </c>
      <c r="AE29" s="7">
        <f t="shared" si="8"/>
        <v>317261.8</v>
      </c>
      <c r="AF29" s="3">
        <v>0</v>
      </c>
      <c r="AG29" s="3">
        <v>0</v>
      </c>
      <c r="AH29" s="3">
        <v>0</v>
      </c>
      <c r="AI29" s="3">
        <v>0</v>
      </c>
      <c r="AJ29" s="3">
        <v>317261.8</v>
      </c>
      <c r="AK29" s="3">
        <v>317261.8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 t="s">
        <v>1</v>
      </c>
    </row>
    <row r="30" spans="1:54" x14ac:dyDescent="0.2">
      <c r="A30" s="10" t="s">
        <v>367</v>
      </c>
      <c r="B30" s="2" t="s">
        <v>125</v>
      </c>
      <c r="C30" s="11" t="s">
        <v>126</v>
      </c>
      <c r="D30" s="2" t="s">
        <v>123</v>
      </c>
      <c r="E30" s="2" t="s">
        <v>124</v>
      </c>
      <c r="F30" s="3">
        <f t="shared" si="16"/>
        <v>21823094.800000001</v>
      </c>
      <c r="G30" s="3">
        <f t="shared" si="17"/>
        <v>21646420.5</v>
      </c>
      <c r="H30" s="3">
        <v>2638072.6</v>
      </c>
      <c r="I30" s="3">
        <v>2488113.2999999998</v>
      </c>
      <c r="J30" s="3">
        <v>1229398.3999999999</v>
      </c>
      <c r="K30" s="3">
        <v>1216357.7</v>
      </c>
      <c r="L30" s="3">
        <v>17955623.800000001</v>
      </c>
      <c r="M30" s="3">
        <v>17941949.5</v>
      </c>
      <c r="N30" s="3" t="s">
        <v>1</v>
      </c>
      <c r="O30" s="3" t="s">
        <v>1</v>
      </c>
      <c r="P30" s="3" t="s">
        <v>1</v>
      </c>
      <c r="Q30" s="3" t="s">
        <v>1</v>
      </c>
      <c r="R30" s="3" t="s">
        <v>1</v>
      </c>
      <c r="S30" s="3" t="s">
        <v>1</v>
      </c>
      <c r="T30" s="3" t="s">
        <v>1</v>
      </c>
      <c r="U30" s="3" t="s">
        <v>1</v>
      </c>
      <c r="V30" s="3" t="s">
        <v>1</v>
      </c>
      <c r="W30" s="3" t="s">
        <v>1</v>
      </c>
      <c r="X30" s="3" t="s">
        <v>1</v>
      </c>
      <c r="Y30" s="3" t="s">
        <v>1</v>
      </c>
      <c r="Z30" s="3" t="s">
        <v>1</v>
      </c>
      <c r="AA30" s="3" t="s">
        <v>1</v>
      </c>
      <c r="AB30" s="3" t="s">
        <v>1</v>
      </c>
      <c r="AC30" s="3" t="s">
        <v>1</v>
      </c>
      <c r="AD30" s="7">
        <f t="shared" si="7"/>
        <v>21810094.800000001</v>
      </c>
      <c r="AE30" s="7">
        <f t="shared" si="8"/>
        <v>21633420.5</v>
      </c>
      <c r="AF30" s="3">
        <v>2638072.6</v>
      </c>
      <c r="AG30" s="3">
        <v>2488113.2999999998</v>
      </c>
      <c r="AH30" s="3">
        <v>1229398.3999999999</v>
      </c>
      <c r="AI30" s="3">
        <v>1216357.7</v>
      </c>
      <c r="AJ30" s="3">
        <v>17942623.800000001</v>
      </c>
      <c r="AK30" s="3">
        <v>17928949.5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 t="s">
        <v>79</v>
      </c>
    </row>
    <row r="31" spans="1:54" x14ac:dyDescent="0.2">
      <c r="A31" s="10" t="s">
        <v>1</v>
      </c>
      <c r="B31" s="2" t="s">
        <v>125</v>
      </c>
      <c r="C31" s="11" t="s">
        <v>1</v>
      </c>
      <c r="D31" s="2" t="s">
        <v>123</v>
      </c>
      <c r="E31" s="2" t="s">
        <v>124</v>
      </c>
      <c r="F31" s="3">
        <f t="shared" si="16"/>
        <v>3050502</v>
      </c>
      <c r="G31" s="3">
        <f t="shared" si="17"/>
        <v>2877097.7</v>
      </c>
      <c r="H31" s="3">
        <v>2638072.6</v>
      </c>
      <c r="I31" s="3">
        <v>2488113.2999999998</v>
      </c>
      <c r="J31" s="3">
        <v>229398.39999999999</v>
      </c>
      <c r="K31" s="3">
        <v>216357.7</v>
      </c>
      <c r="L31" s="3">
        <v>183031</v>
      </c>
      <c r="M31" s="3">
        <v>172626.7</v>
      </c>
      <c r="N31" s="3" t="s">
        <v>1</v>
      </c>
      <c r="O31" s="3" t="s">
        <v>1</v>
      </c>
      <c r="P31" s="3" t="s">
        <v>1</v>
      </c>
      <c r="Q31" s="3" t="s">
        <v>1</v>
      </c>
      <c r="R31" s="3" t="s">
        <v>1</v>
      </c>
      <c r="S31" s="3" t="s">
        <v>1</v>
      </c>
      <c r="T31" s="3" t="s">
        <v>1</v>
      </c>
      <c r="U31" s="3" t="s">
        <v>1</v>
      </c>
      <c r="V31" s="3" t="s">
        <v>1</v>
      </c>
      <c r="W31" s="3" t="s">
        <v>1</v>
      </c>
      <c r="X31" s="3" t="s">
        <v>1</v>
      </c>
      <c r="Y31" s="3" t="s">
        <v>1</v>
      </c>
      <c r="Z31" s="3" t="s">
        <v>1</v>
      </c>
      <c r="AA31" s="3" t="s">
        <v>1</v>
      </c>
      <c r="AB31" s="3" t="s">
        <v>1</v>
      </c>
      <c r="AC31" s="3" t="s">
        <v>1</v>
      </c>
      <c r="AD31" s="7">
        <f t="shared" si="7"/>
        <v>3050502</v>
      </c>
      <c r="AE31" s="7">
        <f t="shared" si="8"/>
        <v>2877097.7</v>
      </c>
      <c r="AF31" s="3">
        <v>2638072.6</v>
      </c>
      <c r="AG31" s="3">
        <v>2488113.2999999998</v>
      </c>
      <c r="AH31" s="3">
        <v>229398.39999999999</v>
      </c>
      <c r="AI31" s="3">
        <v>216357.7</v>
      </c>
      <c r="AJ31" s="3">
        <v>183031</v>
      </c>
      <c r="AK31" s="3">
        <v>172626.7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 t="s">
        <v>1</v>
      </c>
    </row>
    <row r="32" spans="1:54" x14ac:dyDescent="0.2">
      <c r="A32" s="10" t="s">
        <v>1</v>
      </c>
      <c r="B32" s="2" t="s">
        <v>125</v>
      </c>
      <c r="C32" s="11" t="s">
        <v>1</v>
      </c>
      <c r="D32" s="2" t="s">
        <v>123</v>
      </c>
      <c r="E32" s="2" t="s">
        <v>124</v>
      </c>
      <c r="F32" s="3">
        <f t="shared" si="16"/>
        <v>1032833.7</v>
      </c>
      <c r="G32" s="3">
        <f t="shared" si="17"/>
        <v>1032833.7</v>
      </c>
      <c r="H32" s="3"/>
      <c r="I32" s="3"/>
      <c r="J32" s="3"/>
      <c r="K32" s="3"/>
      <c r="L32" s="3">
        <v>1032833.7</v>
      </c>
      <c r="M32" s="3">
        <v>1032833.7</v>
      </c>
      <c r="N32" s="3" t="s">
        <v>1</v>
      </c>
      <c r="O32" s="3" t="s">
        <v>1</v>
      </c>
      <c r="P32" s="3" t="s">
        <v>1</v>
      </c>
      <c r="Q32" s="3" t="s">
        <v>1</v>
      </c>
      <c r="R32" s="3" t="s">
        <v>1</v>
      </c>
      <c r="S32" s="3" t="s">
        <v>1</v>
      </c>
      <c r="T32" s="3" t="s">
        <v>1</v>
      </c>
      <c r="U32" s="3" t="s">
        <v>1</v>
      </c>
      <c r="V32" s="3" t="s">
        <v>1</v>
      </c>
      <c r="W32" s="3" t="s">
        <v>1</v>
      </c>
      <c r="X32" s="3" t="s">
        <v>1</v>
      </c>
      <c r="Y32" s="3" t="s">
        <v>1</v>
      </c>
      <c r="Z32" s="3" t="s">
        <v>1</v>
      </c>
      <c r="AA32" s="3" t="s">
        <v>1</v>
      </c>
      <c r="AB32" s="3" t="s">
        <v>1</v>
      </c>
      <c r="AC32" s="3" t="s">
        <v>1</v>
      </c>
      <c r="AD32" s="7">
        <f t="shared" si="7"/>
        <v>1032833.7</v>
      </c>
      <c r="AE32" s="7">
        <f t="shared" si="8"/>
        <v>1032833.7</v>
      </c>
      <c r="AF32" s="3">
        <v>0</v>
      </c>
      <c r="AG32" s="3">
        <v>0</v>
      </c>
      <c r="AH32" s="3">
        <v>0</v>
      </c>
      <c r="AI32" s="3">
        <v>0</v>
      </c>
      <c r="AJ32" s="3">
        <v>1032833.7</v>
      </c>
      <c r="AK32" s="3">
        <v>1032833.7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 t="s">
        <v>1</v>
      </c>
    </row>
    <row r="33" spans="1:54" x14ac:dyDescent="0.2">
      <c r="A33" s="10" t="s">
        <v>368</v>
      </c>
      <c r="B33" s="2" t="s">
        <v>127</v>
      </c>
      <c r="C33" s="11" t="s">
        <v>128</v>
      </c>
      <c r="D33" s="2" t="s">
        <v>123</v>
      </c>
      <c r="E33" s="2" t="s">
        <v>124</v>
      </c>
      <c r="F33" s="3">
        <f t="shared" si="16"/>
        <v>3287655.3</v>
      </c>
      <c r="G33" s="3">
        <f t="shared" si="17"/>
        <v>3286959.3</v>
      </c>
      <c r="H33" s="3">
        <v>293889.3</v>
      </c>
      <c r="I33" s="3">
        <v>293889.3</v>
      </c>
      <c r="J33" s="3">
        <v>2338649.6</v>
      </c>
      <c r="K33" s="3">
        <v>2338649.6</v>
      </c>
      <c r="L33" s="3">
        <v>655116.4</v>
      </c>
      <c r="M33" s="3">
        <v>654420.4</v>
      </c>
      <c r="N33" s="3" t="s">
        <v>1</v>
      </c>
      <c r="O33" s="3" t="s">
        <v>1</v>
      </c>
      <c r="P33" s="3" t="s">
        <v>1</v>
      </c>
      <c r="Q33" s="3" t="s">
        <v>1</v>
      </c>
      <c r="R33" s="3" t="s">
        <v>1</v>
      </c>
      <c r="S33" s="3" t="s">
        <v>1</v>
      </c>
      <c r="T33" s="3" t="s">
        <v>1</v>
      </c>
      <c r="U33" s="3" t="s">
        <v>1</v>
      </c>
      <c r="V33" s="3" t="s">
        <v>1</v>
      </c>
      <c r="W33" s="3" t="s">
        <v>1</v>
      </c>
      <c r="X33" s="3" t="s">
        <v>1</v>
      </c>
      <c r="Y33" s="3" t="s">
        <v>1</v>
      </c>
      <c r="Z33" s="3" t="s">
        <v>1</v>
      </c>
      <c r="AA33" s="3" t="s">
        <v>1</v>
      </c>
      <c r="AB33" s="3" t="s">
        <v>1</v>
      </c>
      <c r="AC33" s="3" t="s">
        <v>1</v>
      </c>
      <c r="AD33" s="7">
        <f t="shared" si="7"/>
        <v>3287655.3</v>
      </c>
      <c r="AE33" s="7">
        <f t="shared" si="8"/>
        <v>3286959.3</v>
      </c>
      <c r="AF33" s="3">
        <v>293889.3</v>
      </c>
      <c r="AG33" s="3">
        <v>293889.3</v>
      </c>
      <c r="AH33" s="3">
        <v>2338649.6</v>
      </c>
      <c r="AI33" s="3">
        <v>2338649.6</v>
      </c>
      <c r="AJ33" s="3">
        <v>655116.4</v>
      </c>
      <c r="AK33" s="3">
        <v>654420.4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 t="s">
        <v>79</v>
      </c>
    </row>
    <row r="34" spans="1:54" x14ac:dyDescent="0.2">
      <c r="A34" s="10" t="s">
        <v>1</v>
      </c>
      <c r="B34" s="2" t="s">
        <v>127</v>
      </c>
      <c r="C34" s="11" t="s">
        <v>1</v>
      </c>
      <c r="D34" s="2" t="s">
        <v>123</v>
      </c>
      <c r="E34" s="2" t="s">
        <v>124</v>
      </c>
      <c r="F34" s="3">
        <f t="shared" si="16"/>
        <v>339837.1</v>
      </c>
      <c r="G34" s="3">
        <f t="shared" si="17"/>
        <v>339837.1</v>
      </c>
      <c r="H34" s="3">
        <v>293889.3</v>
      </c>
      <c r="I34" s="3">
        <v>293889.3</v>
      </c>
      <c r="J34" s="3">
        <v>25556.799999999999</v>
      </c>
      <c r="K34" s="3">
        <v>25556.799999999999</v>
      </c>
      <c r="L34" s="3">
        <v>20391</v>
      </c>
      <c r="M34" s="3">
        <v>20391</v>
      </c>
      <c r="N34" s="3" t="s">
        <v>1</v>
      </c>
      <c r="O34" s="3" t="s">
        <v>1</v>
      </c>
      <c r="P34" s="3" t="s">
        <v>1</v>
      </c>
      <c r="Q34" s="3" t="s">
        <v>1</v>
      </c>
      <c r="R34" s="3" t="s">
        <v>1</v>
      </c>
      <c r="S34" s="3" t="s">
        <v>1</v>
      </c>
      <c r="T34" s="3" t="s">
        <v>1</v>
      </c>
      <c r="U34" s="3" t="s">
        <v>1</v>
      </c>
      <c r="V34" s="3" t="s">
        <v>1</v>
      </c>
      <c r="W34" s="3" t="s">
        <v>1</v>
      </c>
      <c r="X34" s="3" t="s">
        <v>1</v>
      </c>
      <c r="Y34" s="3" t="s">
        <v>1</v>
      </c>
      <c r="Z34" s="3" t="s">
        <v>1</v>
      </c>
      <c r="AA34" s="3" t="s">
        <v>1</v>
      </c>
      <c r="AB34" s="3" t="s">
        <v>1</v>
      </c>
      <c r="AC34" s="3" t="s">
        <v>1</v>
      </c>
      <c r="AD34" s="7">
        <f t="shared" si="7"/>
        <v>339837.1</v>
      </c>
      <c r="AE34" s="7">
        <f t="shared" si="8"/>
        <v>339837.1</v>
      </c>
      <c r="AF34" s="3">
        <v>293889.3</v>
      </c>
      <c r="AG34" s="3">
        <v>293889.3</v>
      </c>
      <c r="AH34" s="3">
        <v>25556.799999999999</v>
      </c>
      <c r="AI34" s="3">
        <v>25556.799999999999</v>
      </c>
      <c r="AJ34" s="3">
        <v>20391</v>
      </c>
      <c r="AK34" s="3">
        <v>20391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 t="s">
        <v>1</v>
      </c>
    </row>
    <row r="35" spans="1:54" ht="67.5" x14ac:dyDescent="0.2">
      <c r="A35" s="8" t="s">
        <v>369</v>
      </c>
      <c r="B35" s="2" t="s">
        <v>129</v>
      </c>
      <c r="C35" s="2" t="s">
        <v>130</v>
      </c>
      <c r="D35" s="2" t="s">
        <v>131</v>
      </c>
      <c r="E35" s="2" t="s">
        <v>132</v>
      </c>
      <c r="F35" s="3">
        <f t="shared" ref="F35:F38" si="18">H35+J35+L35</f>
        <v>211324286.60000002</v>
      </c>
      <c r="G35" s="3">
        <f t="shared" ref="G35:G38" si="19">I35+K35+M35</f>
        <v>169545564.39999998</v>
      </c>
      <c r="H35" s="3"/>
      <c r="I35" s="3"/>
      <c r="J35" s="3">
        <v>198815379.30000001</v>
      </c>
      <c r="K35" s="3">
        <v>159133961.19999999</v>
      </c>
      <c r="L35" s="3">
        <v>12508907.300000001</v>
      </c>
      <c r="M35" s="3">
        <v>10411603.199999999</v>
      </c>
      <c r="N35" s="3" t="s">
        <v>1</v>
      </c>
      <c r="O35" s="3" t="s">
        <v>1</v>
      </c>
      <c r="P35" s="3" t="s">
        <v>1</v>
      </c>
      <c r="Q35" s="3" t="s">
        <v>1</v>
      </c>
      <c r="R35" s="3" t="s">
        <v>1</v>
      </c>
      <c r="S35" s="3" t="s">
        <v>1</v>
      </c>
      <c r="T35" s="3" t="s">
        <v>1</v>
      </c>
      <c r="U35" s="3" t="s">
        <v>1</v>
      </c>
      <c r="V35" s="3" t="s">
        <v>1</v>
      </c>
      <c r="W35" s="3" t="s">
        <v>1</v>
      </c>
      <c r="X35" s="3" t="s">
        <v>1</v>
      </c>
      <c r="Y35" s="3" t="s">
        <v>1</v>
      </c>
      <c r="Z35" s="3" t="s">
        <v>1</v>
      </c>
      <c r="AA35" s="3" t="s">
        <v>1</v>
      </c>
      <c r="AB35" s="3" t="s">
        <v>1</v>
      </c>
      <c r="AC35" s="3" t="s">
        <v>1</v>
      </c>
      <c r="AD35" s="7">
        <f t="shared" si="7"/>
        <v>737544.2</v>
      </c>
      <c r="AE35" s="7">
        <f t="shared" si="8"/>
        <v>728735.8</v>
      </c>
      <c r="AF35" s="3">
        <v>0</v>
      </c>
      <c r="AG35" s="3">
        <v>0</v>
      </c>
      <c r="AH35" s="3">
        <v>0</v>
      </c>
      <c r="AI35" s="3">
        <v>0</v>
      </c>
      <c r="AJ35" s="3">
        <v>737544.2</v>
      </c>
      <c r="AK35" s="3">
        <v>728735.8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 t="s">
        <v>79</v>
      </c>
    </row>
    <row r="36" spans="1:54" ht="56.25" x14ac:dyDescent="0.2">
      <c r="A36" s="8" t="s">
        <v>370</v>
      </c>
      <c r="B36" s="2" t="s">
        <v>133</v>
      </c>
      <c r="C36" s="2" t="s">
        <v>134</v>
      </c>
      <c r="D36" s="2" t="s">
        <v>100</v>
      </c>
      <c r="E36" s="2" t="s">
        <v>135</v>
      </c>
      <c r="F36" s="3">
        <f t="shared" si="18"/>
        <v>379849</v>
      </c>
      <c r="G36" s="3">
        <f t="shared" si="19"/>
        <v>379849</v>
      </c>
      <c r="H36" s="3"/>
      <c r="I36" s="3"/>
      <c r="J36" s="3"/>
      <c r="K36" s="3"/>
      <c r="L36" s="3">
        <v>379849</v>
      </c>
      <c r="M36" s="3">
        <v>379849</v>
      </c>
      <c r="N36" s="3" t="s">
        <v>1</v>
      </c>
      <c r="O36" s="3" t="s">
        <v>1</v>
      </c>
      <c r="P36" s="3" t="s">
        <v>1</v>
      </c>
      <c r="Q36" s="3" t="s">
        <v>1</v>
      </c>
      <c r="R36" s="3" t="s">
        <v>1</v>
      </c>
      <c r="S36" s="3" t="s">
        <v>1</v>
      </c>
      <c r="T36" s="3" t="s">
        <v>1</v>
      </c>
      <c r="U36" s="3" t="s">
        <v>1</v>
      </c>
      <c r="V36" s="3" t="s">
        <v>1</v>
      </c>
      <c r="W36" s="3" t="s">
        <v>1</v>
      </c>
      <c r="X36" s="3" t="s">
        <v>1</v>
      </c>
      <c r="Y36" s="3" t="s">
        <v>1</v>
      </c>
      <c r="Z36" s="3" t="s">
        <v>1</v>
      </c>
      <c r="AA36" s="3" t="s">
        <v>1</v>
      </c>
      <c r="AB36" s="3" t="s">
        <v>1</v>
      </c>
      <c r="AC36" s="3" t="s">
        <v>1</v>
      </c>
      <c r="AD36" s="7">
        <f t="shared" si="7"/>
        <v>379849</v>
      </c>
      <c r="AE36" s="7">
        <f t="shared" si="8"/>
        <v>379849</v>
      </c>
      <c r="AF36" s="3">
        <v>0</v>
      </c>
      <c r="AG36" s="3">
        <v>0</v>
      </c>
      <c r="AH36" s="3">
        <v>0</v>
      </c>
      <c r="AI36" s="3">
        <v>0</v>
      </c>
      <c r="AJ36" s="3">
        <v>379849</v>
      </c>
      <c r="AK36" s="3">
        <v>379849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 t="s">
        <v>79</v>
      </c>
    </row>
    <row r="37" spans="1:54" ht="112.5" x14ac:dyDescent="0.2">
      <c r="A37" s="8" t="s">
        <v>371</v>
      </c>
      <c r="B37" s="2" t="s">
        <v>136</v>
      </c>
      <c r="C37" s="2" t="s">
        <v>137</v>
      </c>
      <c r="D37" s="2" t="s">
        <v>115</v>
      </c>
      <c r="E37" s="2" t="s">
        <v>138</v>
      </c>
      <c r="F37" s="3">
        <f t="shared" si="18"/>
        <v>3082643.2</v>
      </c>
      <c r="G37" s="3">
        <f t="shared" si="19"/>
        <v>3081713.2</v>
      </c>
      <c r="H37" s="3"/>
      <c r="I37" s="3"/>
      <c r="J37" s="3"/>
      <c r="K37" s="3"/>
      <c r="L37" s="3">
        <v>3082643.2</v>
      </c>
      <c r="M37" s="3">
        <v>3081713.2</v>
      </c>
      <c r="N37" s="3" t="s">
        <v>1</v>
      </c>
      <c r="O37" s="3" t="s">
        <v>1</v>
      </c>
      <c r="P37" s="3" t="s">
        <v>1</v>
      </c>
      <c r="Q37" s="3" t="s">
        <v>1</v>
      </c>
      <c r="R37" s="3" t="s">
        <v>1</v>
      </c>
      <c r="S37" s="3" t="s">
        <v>1</v>
      </c>
      <c r="T37" s="3" t="s">
        <v>1</v>
      </c>
      <c r="U37" s="3" t="s">
        <v>1</v>
      </c>
      <c r="V37" s="3" t="s">
        <v>1</v>
      </c>
      <c r="W37" s="3" t="s">
        <v>1</v>
      </c>
      <c r="X37" s="3" t="s">
        <v>1</v>
      </c>
      <c r="Y37" s="3" t="s">
        <v>1</v>
      </c>
      <c r="Z37" s="3" t="s">
        <v>1</v>
      </c>
      <c r="AA37" s="3" t="s">
        <v>1</v>
      </c>
      <c r="AB37" s="3" t="s">
        <v>1</v>
      </c>
      <c r="AC37" s="3" t="s">
        <v>1</v>
      </c>
      <c r="AD37" s="7">
        <f t="shared" si="7"/>
        <v>1800000</v>
      </c>
      <c r="AE37" s="7">
        <f t="shared" si="8"/>
        <v>1800000</v>
      </c>
      <c r="AF37" s="3">
        <v>0</v>
      </c>
      <c r="AG37" s="3">
        <v>0</v>
      </c>
      <c r="AH37" s="3">
        <v>0</v>
      </c>
      <c r="AI37" s="3">
        <v>0</v>
      </c>
      <c r="AJ37" s="3">
        <v>1800000</v>
      </c>
      <c r="AK37" s="3">
        <v>1800000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 t="s">
        <v>79</v>
      </c>
    </row>
    <row r="38" spans="1:54" x14ac:dyDescent="0.2">
      <c r="A38" s="10" t="s">
        <v>372</v>
      </c>
      <c r="B38" s="2" t="s">
        <v>139</v>
      </c>
      <c r="C38" s="11" t="s">
        <v>140</v>
      </c>
      <c r="D38" s="2" t="s">
        <v>141</v>
      </c>
      <c r="E38" s="2" t="s">
        <v>142</v>
      </c>
      <c r="F38" s="3">
        <f t="shared" si="18"/>
        <v>4598294.5</v>
      </c>
      <c r="G38" s="3">
        <f t="shared" si="19"/>
        <v>4598294.5</v>
      </c>
      <c r="H38" s="3">
        <v>1746849.7</v>
      </c>
      <c r="I38" s="3">
        <v>1746849.7</v>
      </c>
      <c r="J38" s="3">
        <v>1537646.4</v>
      </c>
      <c r="K38" s="3">
        <v>1537646.4</v>
      </c>
      <c r="L38" s="3">
        <v>1313798.3999999999</v>
      </c>
      <c r="M38" s="3">
        <v>1313798.3999999999</v>
      </c>
      <c r="N38" s="3" t="s">
        <v>1</v>
      </c>
      <c r="O38" s="3" t="s">
        <v>1</v>
      </c>
      <c r="P38" s="3" t="s">
        <v>1</v>
      </c>
      <c r="Q38" s="3" t="s">
        <v>1</v>
      </c>
      <c r="R38" s="3" t="s">
        <v>1</v>
      </c>
      <c r="S38" s="3" t="s">
        <v>1</v>
      </c>
      <c r="T38" s="3" t="s">
        <v>1</v>
      </c>
      <c r="U38" s="3" t="s">
        <v>1</v>
      </c>
      <c r="V38" s="3" t="s">
        <v>1</v>
      </c>
      <c r="W38" s="3" t="s">
        <v>1</v>
      </c>
      <c r="X38" s="3" t="s">
        <v>1</v>
      </c>
      <c r="Y38" s="3" t="s">
        <v>1</v>
      </c>
      <c r="Z38" s="3" t="s">
        <v>1</v>
      </c>
      <c r="AA38" s="3" t="s">
        <v>1</v>
      </c>
      <c r="AB38" s="3" t="s">
        <v>1</v>
      </c>
      <c r="AC38" s="3" t="s">
        <v>1</v>
      </c>
      <c r="AD38" s="7">
        <f t="shared" si="7"/>
        <v>4598294.5</v>
      </c>
      <c r="AE38" s="7">
        <f t="shared" si="8"/>
        <v>4598294.5</v>
      </c>
      <c r="AF38" s="3">
        <v>1746849.7</v>
      </c>
      <c r="AG38" s="3">
        <v>1746849.7</v>
      </c>
      <c r="AH38" s="3">
        <v>1537646.4</v>
      </c>
      <c r="AI38" s="3">
        <v>1537646.4</v>
      </c>
      <c r="AJ38" s="3">
        <v>1313798.3999999999</v>
      </c>
      <c r="AK38" s="3">
        <v>1313798.3999999999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 t="s">
        <v>79</v>
      </c>
    </row>
    <row r="39" spans="1:54" ht="105" customHeight="1" x14ac:dyDescent="0.2">
      <c r="A39" s="10" t="s">
        <v>1</v>
      </c>
      <c r="B39" s="2" t="s">
        <v>139</v>
      </c>
      <c r="C39" s="11" t="s">
        <v>1</v>
      </c>
      <c r="D39" s="2" t="s">
        <v>141</v>
      </c>
      <c r="E39" s="2" t="s">
        <v>142</v>
      </c>
      <c r="F39" s="3">
        <f t="shared" ref="F39" si="20">H39+J39+L39</f>
        <v>4598294.5</v>
      </c>
      <c r="G39" s="3">
        <f t="shared" ref="G39" si="21">I39+K39+M39</f>
        <v>4598294.5</v>
      </c>
      <c r="H39" s="3">
        <v>1746849.7</v>
      </c>
      <c r="I39" s="3">
        <v>1746849.7</v>
      </c>
      <c r="J39" s="3">
        <v>1537646.4</v>
      </c>
      <c r="K39" s="3">
        <v>1537646.4</v>
      </c>
      <c r="L39" s="3">
        <v>1313798.3999999999</v>
      </c>
      <c r="M39" s="3">
        <v>1313798.3999999999</v>
      </c>
      <c r="N39" s="3" t="s">
        <v>1</v>
      </c>
      <c r="O39" s="3" t="s">
        <v>1</v>
      </c>
      <c r="P39" s="3" t="s">
        <v>1</v>
      </c>
      <c r="Q39" s="3" t="s">
        <v>1</v>
      </c>
      <c r="R39" s="3" t="s">
        <v>1</v>
      </c>
      <c r="S39" s="3" t="s">
        <v>1</v>
      </c>
      <c r="T39" s="3" t="s">
        <v>1</v>
      </c>
      <c r="U39" s="3" t="s">
        <v>1</v>
      </c>
      <c r="V39" s="3" t="s">
        <v>1</v>
      </c>
      <c r="W39" s="3" t="s">
        <v>1</v>
      </c>
      <c r="X39" s="3" t="s">
        <v>1</v>
      </c>
      <c r="Y39" s="3" t="s">
        <v>1</v>
      </c>
      <c r="Z39" s="3" t="s">
        <v>1</v>
      </c>
      <c r="AA39" s="3" t="s">
        <v>1</v>
      </c>
      <c r="AB39" s="3" t="s">
        <v>1</v>
      </c>
      <c r="AC39" s="3" t="s">
        <v>1</v>
      </c>
      <c r="AD39" s="7">
        <f t="shared" si="7"/>
        <v>4598294.5</v>
      </c>
      <c r="AE39" s="7">
        <f t="shared" si="8"/>
        <v>4598294.5</v>
      </c>
      <c r="AF39" s="3">
        <v>1746849.7</v>
      </c>
      <c r="AG39" s="3">
        <v>1746849.7</v>
      </c>
      <c r="AH39" s="3">
        <v>1537646.4</v>
      </c>
      <c r="AI39" s="3">
        <v>1537646.4</v>
      </c>
      <c r="AJ39" s="3">
        <v>1313798.3999999999</v>
      </c>
      <c r="AK39" s="3">
        <v>1313798.3999999999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 t="s">
        <v>1</v>
      </c>
    </row>
    <row r="40" spans="1:54" ht="101.25" x14ac:dyDescent="0.2">
      <c r="A40" s="8" t="s">
        <v>373</v>
      </c>
      <c r="B40" s="2" t="s">
        <v>143</v>
      </c>
      <c r="C40" s="2" t="s">
        <v>144</v>
      </c>
      <c r="D40" s="2" t="s">
        <v>1</v>
      </c>
      <c r="E40" s="2" t="s">
        <v>145</v>
      </c>
      <c r="F40" s="3">
        <f t="shared" ref="F40:F45" si="22">H40+J40+L40</f>
        <v>13827800</v>
      </c>
      <c r="G40" s="3">
        <f t="shared" ref="G40:G45" si="23">I40+K40+M40</f>
        <v>13824300</v>
      </c>
      <c r="H40" s="3">
        <f>H41+H42+H44</f>
        <v>0</v>
      </c>
      <c r="I40" s="3">
        <f t="shared" ref="I40:M40" si="24">I41+I42+I44</f>
        <v>0</v>
      </c>
      <c r="J40" s="3">
        <f t="shared" si="24"/>
        <v>0</v>
      </c>
      <c r="K40" s="3">
        <f t="shared" si="24"/>
        <v>0</v>
      </c>
      <c r="L40" s="3">
        <f t="shared" si="24"/>
        <v>13827800</v>
      </c>
      <c r="M40" s="3">
        <f t="shared" si="24"/>
        <v>13824300</v>
      </c>
      <c r="N40" s="3" t="s">
        <v>1</v>
      </c>
      <c r="O40" s="3" t="s">
        <v>1</v>
      </c>
      <c r="P40" s="3" t="s">
        <v>1</v>
      </c>
      <c r="Q40" s="3" t="s">
        <v>1</v>
      </c>
      <c r="R40" s="3" t="s">
        <v>1</v>
      </c>
      <c r="S40" s="3" t="s">
        <v>1</v>
      </c>
      <c r="T40" s="3" t="s">
        <v>1</v>
      </c>
      <c r="U40" s="3" t="s">
        <v>1</v>
      </c>
      <c r="V40" s="3" t="s">
        <v>1</v>
      </c>
      <c r="W40" s="3" t="s">
        <v>1</v>
      </c>
      <c r="X40" s="3" t="s">
        <v>1</v>
      </c>
      <c r="Y40" s="3" t="s">
        <v>1</v>
      </c>
      <c r="Z40" s="3" t="s">
        <v>1</v>
      </c>
      <c r="AA40" s="3" t="s">
        <v>1</v>
      </c>
      <c r="AB40" s="3" t="s">
        <v>1</v>
      </c>
      <c r="AC40" s="3" t="s">
        <v>1</v>
      </c>
      <c r="AD40" s="7">
        <f t="shared" si="7"/>
        <v>13701643.5</v>
      </c>
      <c r="AE40" s="7">
        <f t="shared" si="8"/>
        <v>13698143.5</v>
      </c>
      <c r="AF40" s="3">
        <f>AF41+AF42+AF44</f>
        <v>0</v>
      </c>
      <c r="AG40" s="3">
        <f t="shared" ref="AG40:AK40" si="25">AG41+AG42+AG44</f>
        <v>0</v>
      </c>
      <c r="AH40" s="3">
        <f t="shared" si="25"/>
        <v>0</v>
      </c>
      <c r="AI40" s="3">
        <f t="shared" si="25"/>
        <v>0</v>
      </c>
      <c r="AJ40" s="3">
        <f t="shared" si="25"/>
        <v>13701643.5</v>
      </c>
      <c r="AK40" s="3">
        <f t="shared" si="25"/>
        <v>13698143.5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 t="s">
        <v>79</v>
      </c>
    </row>
    <row r="41" spans="1:54" ht="33.75" x14ac:dyDescent="0.2">
      <c r="A41" s="8" t="s">
        <v>374</v>
      </c>
      <c r="B41" s="2" t="s">
        <v>146</v>
      </c>
      <c r="C41" s="2" t="s">
        <v>147</v>
      </c>
      <c r="D41" s="2" t="s">
        <v>24</v>
      </c>
      <c r="E41" s="2" t="s">
        <v>148</v>
      </c>
      <c r="F41" s="3">
        <f t="shared" si="22"/>
        <v>4500</v>
      </c>
      <c r="G41" s="3">
        <f t="shared" si="23"/>
        <v>1000</v>
      </c>
      <c r="H41" s="3"/>
      <c r="I41" s="3"/>
      <c r="J41" s="3"/>
      <c r="K41" s="3"/>
      <c r="L41" s="3">
        <v>4500</v>
      </c>
      <c r="M41" s="3">
        <v>1000</v>
      </c>
      <c r="N41" s="3" t="s">
        <v>1</v>
      </c>
      <c r="O41" s="3" t="s">
        <v>1</v>
      </c>
      <c r="P41" s="3" t="s">
        <v>1</v>
      </c>
      <c r="Q41" s="3" t="s">
        <v>1</v>
      </c>
      <c r="R41" s="3" t="s">
        <v>1</v>
      </c>
      <c r="S41" s="3" t="s">
        <v>1</v>
      </c>
      <c r="T41" s="3" t="s">
        <v>1</v>
      </c>
      <c r="U41" s="3" t="s">
        <v>1</v>
      </c>
      <c r="V41" s="3" t="s">
        <v>1</v>
      </c>
      <c r="W41" s="3" t="s">
        <v>1</v>
      </c>
      <c r="X41" s="3" t="s">
        <v>1</v>
      </c>
      <c r="Y41" s="3" t="s">
        <v>1</v>
      </c>
      <c r="Z41" s="3" t="s">
        <v>1</v>
      </c>
      <c r="AA41" s="3" t="s">
        <v>1</v>
      </c>
      <c r="AB41" s="3" t="s">
        <v>1</v>
      </c>
      <c r="AC41" s="3" t="s">
        <v>1</v>
      </c>
      <c r="AD41" s="7">
        <f t="shared" si="7"/>
        <v>4500</v>
      </c>
      <c r="AE41" s="7">
        <f t="shared" si="8"/>
        <v>1000</v>
      </c>
      <c r="AF41" s="3">
        <v>0</v>
      </c>
      <c r="AG41" s="3">
        <v>0</v>
      </c>
      <c r="AH41" s="3">
        <v>0</v>
      </c>
      <c r="AI41" s="3">
        <v>0</v>
      </c>
      <c r="AJ41" s="3">
        <v>4500</v>
      </c>
      <c r="AK41" s="3">
        <v>1000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 t="s">
        <v>79</v>
      </c>
    </row>
    <row r="42" spans="1:54" x14ac:dyDescent="0.2">
      <c r="A42" s="10" t="s">
        <v>375</v>
      </c>
      <c r="B42" s="2" t="s">
        <v>149</v>
      </c>
      <c r="C42" s="11" t="s">
        <v>150</v>
      </c>
      <c r="D42" s="2" t="s">
        <v>123</v>
      </c>
      <c r="E42" s="2" t="s">
        <v>124</v>
      </c>
      <c r="F42" s="3">
        <f t="shared" si="22"/>
        <v>6260000</v>
      </c>
      <c r="G42" s="3">
        <f t="shared" si="23"/>
        <v>6260000</v>
      </c>
      <c r="H42" s="3"/>
      <c r="I42" s="3"/>
      <c r="J42" s="3"/>
      <c r="K42" s="3"/>
      <c r="L42" s="3">
        <v>6260000</v>
      </c>
      <c r="M42" s="3">
        <v>6260000</v>
      </c>
      <c r="N42" s="3" t="s">
        <v>1</v>
      </c>
      <c r="O42" s="3" t="s">
        <v>1</v>
      </c>
      <c r="P42" s="3" t="s">
        <v>1</v>
      </c>
      <c r="Q42" s="3" t="s">
        <v>1</v>
      </c>
      <c r="R42" s="3" t="s">
        <v>1</v>
      </c>
      <c r="S42" s="3" t="s">
        <v>1</v>
      </c>
      <c r="T42" s="3" t="s">
        <v>1</v>
      </c>
      <c r="U42" s="3" t="s">
        <v>1</v>
      </c>
      <c r="V42" s="3" t="s">
        <v>1</v>
      </c>
      <c r="W42" s="3" t="s">
        <v>1</v>
      </c>
      <c r="X42" s="3" t="s">
        <v>1</v>
      </c>
      <c r="Y42" s="3" t="s">
        <v>1</v>
      </c>
      <c r="Z42" s="3" t="s">
        <v>1</v>
      </c>
      <c r="AA42" s="3" t="s">
        <v>1</v>
      </c>
      <c r="AB42" s="3" t="s">
        <v>1</v>
      </c>
      <c r="AC42" s="3" t="s">
        <v>1</v>
      </c>
      <c r="AD42" s="7">
        <f t="shared" si="7"/>
        <v>6228143.5</v>
      </c>
      <c r="AE42" s="7">
        <f t="shared" si="8"/>
        <v>6228143.5</v>
      </c>
      <c r="AF42" s="3">
        <v>0</v>
      </c>
      <c r="AG42" s="3">
        <v>0</v>
      </c>
      <c r="AH42" s="3">
        <v>0</v>
      </c>
      <c r="AI42" s="3">
        <v>0</v>
      </c>
      <c r="AJ42" s="3">
        <v>6228143.5</v>
      </c>
      <c r="AK42" s="3">
        <v>6228143.5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 t="s">
        <v>79</v>
      </c>
    </row>
    <row r="43" spans="1:54" x14ac:dyDescent="0.2">
      <c r="A43" s="10" t="s">
        <v>1</v>
      </c>
      <c r="B43" s="2" t="s">
        <v>149</v>
      </c>
      <c r="C43" s="11" t="s">
        <v>1</v>
      </c>
      <c r="D43" s="2" t="s">
        <v>123</v>
      </c>
      <c r="E43" s="2" t="s">
        <v>124</v>
      </c>
      <c r="F43" s="3">
        <f t="shared" si="22"/>
        <v>225066.1</v>
      </c>
      <c r="G43" s="3">
        <f t="shared" si="23"/>
        <v>225066.1</v>
      </c>
      <c r="H43" s="3"/>
      <c r="I43" s="3"/>
      <c r="J43" s="3"/>
      <c r="K43" s="3"/>
      <c r="L43" s="3">
        <v>225066.1</v>
      </c>
      <c r="M43" s="3">
        <v>225066.1</v>
      </c>
      <c r="N43" s="3" t="s">
        <v>1</v>
      </c>
      <c r="O43" s="3" t="s">
        <v>1</v>
      </c>
      <c r="P43" s="3" t="s">
        <v>1</v>
      </c>
      <c r="Q43" s="3" t="s">
        <v>1</v>
      </c>
      <c r="R43" s="3" t="s">
        <v>1</v>
      </c>
      <c r="S43" s="3" t="s">
        <v>1</v>
      </c>
      <c r="T43" s="3" t="s">
        <v>1</v>
      </c>
      <c r="U43" s="3" t="s">
        <v>1</v>
      </c>
      <c r="V43" s="3" t="s">
        <v>1</v>
      </c>
      <c r="W43" s="3" t="s">
        <v>1</v>
      </c>
      <c r="X43" s="3" t="s">
        <v>1</v>
      </c>
      <c r="Y43" s="3" t="s">
        <v>1</v>
      </c>
      <c r="Z43" s="3" t="s">
        <v>1</v>
      </c>
      <c r="AA43" s="3" t="s">
        <v>1</v>
      </c>
      <c r="AB43" s="3" t="s">
        <v>1</v>
      </c>
      <c r="AC43" s="3" t="s">
        <v>1</v>
      </c>
      <c r="AD43" s="7">
        <f t="shared" si="7"/>
        <v>225066.1</v>
      </c>
      <c r="AE43" s="7">
        <f t="shared" si="8"/>
        <v>225066.1</v>
      </c>
      <c r="AF43" s="3">
        <v>0</v>
      </c>
      <c r="AG43" s="3">
        <v>0</v>
      </c>
      <c r="AH43" s="3">
        <v>0</v>
      </c>
      <c r="AI43" s="3">
        <v>0</v>
      </c>
      <c r="AJ43" s="3">
        <v>225066.1</v>
      </c>
      <c r="AK43" s="3">
        <v>225066.1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 t="s">
        <v>1</v>
      </c>
    </row>
    <row r="44" spans="1:54" x14ac:dyDescent="0.2">
      <c r="A44" s="10" t="s">
        <v>376</v>
      </c>
      <c r="B44" s="2" t="s">
        <v>151</v>
      </c>
      <c r="C44" s="11" t="s">
        <v>152</v>
      </c>
      <c r="D44" s="2" t="s">
        <v>123</v>
      </c>
      <c r="E44" s="2" t="s">
        <v>124</v>
      </c>
      <c r="F44" s="3">
        <f t="shared" si="22"/>
        <v>7563300</v>
      </c>
      <c r="G44" s="3">
        <f t="shared" si="23"/>
        <v>7563300</v>
      </c>
      <c r="H44" s="3"/>
      <c r="I44" s="3"/>
      <c r="J44" s="3"/>
      <c r="K44" s="3"/>
      <c r="L44" s="3">
        <v>7563300</v>
      </c>
      <c r="M44" s="3">
        <v>7563300</v>
      </c>
      <c r="N44" s="3" t="s">
        <v>1</v>
      </c>
      <c r="O44" s="3" t="s">
        <v>1</v>
      </c>
      <c r="P44" s="3" t="s">
        <v>1</v>
      </c>
      <c r="Q44" s="3" t="s">
        <v>1</v>
      </c>
      <c r="R44" s="3" t="s">
        <v>1</v>
      </c>
      <c r="S44" s="3" t="s">
        <v>1</v>
      </c>
      <c r="T44" s="3" t="s">
        <v>1</v>
      </c>
      <c r="U44" s="3" t="s">
        <v>1</v>
      </c>
      <c r="V44" s="3" t="s">
        <v>1</v>
      </c>
      <c r="W44" s="3" t="s">
        <v>1</v>
      </c>
      <c r="X44" s="3" t="s">
        <v>1</v>
      </c>
      <c r="Y44" s="3" t="s">
        <v>1</v>
      </c>
      <c r="Z44" s="3" t="s">
        <v>1</v>
      </c>
      <c r="AA44" s="3" t="s">
        <v>1</v>
      </c>
      <c r="AB44" s="3" t="s">
        <v>1</v>
      </c>
      <c r="AC44" s="3" t="s">
        <v>1</v>
      </c>
      <c r="AD44" s="7">
        <f t="shared" si="7"/>
        <v>7469000</v>
      </c>
      <c r="AE44" s="7">
        <f t="shared" si="8"/>
        <v>7469000</v>
      </c>
      <c r="AF44" s="3">
        <v>0</v>
      </c>
      <c r="AG44" s="3">
        <v>0</v>
      </c>
      <c r="AH44" s="3">
        <v>0</v>
      </c>
      <c r="AI44" s="3">
        <v>0</v>
      </c>
      <c r="AJ44" s="3">
        <v>7469000</v>
      </c>
      <c r="AK44" s="3">
        <v>7469000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 t="s">
        <v>79</v>
      </c>
    </row>
    <row r="45" spans="1:54" x14ac:dyDescent="0.2">
      <c r="A45" s="10" t="s">
        <v>1</v>
      </c>
      <c r="B45" s="2" t="s">
        <v>151</v>
      </c>
      <c r="C45" s="11" t="s">
        <v>1</v>
      </c>
      <c r="D45" s="2" t="s">
        <v>123</v>
      </c>
      <c r="E45" s="2" t="s">
        <v>124</v>
      </c>
      <c r="F45" s="3">
        <f t="shared" si="22"/>
        <v>434548.7</v>
      </c>
      <c r="G45" s="3">
        <f t="shared" si="23"/>
        <v>434548.7</v>
      </c>
      <c r="H45" s="3"/>
      <c r="I45" s="3"/>
      <c r="J45" s="3"/>
      <c r="K45" s="3"/>
      <c r="L45" s="3">
        <v>434548.7</v>
      </c>
      <c r="M45" s="3">
        <v>434548.7</v>
      </c>
      <c r="N45" s="3" t="s">
        <v>1</v>
      </c>
      <c r="O45" s="3" t="s">
        <v>1</v>
      </c>
      <c r="P45" s="3" t="s">
        <v>1</v>
      </c>
      <c r="Q45" s="3" t="s">
        <v>1</v>
      </c>
      <c r="R45" s="3" t="s">
        <v>1</v>
      </c>
      <c r="S45" s="3" t="s">
        <v>1</v>
      </c>
      <c r="T45" s="3" t="s">
        <v>1</v>
      </c>
      <c r="U45" s="3" t="s">
        <v>1</v>
      </c>
      <c r="V45" s="3" t="s">
        <v>1</v>
      </c>
      <c r="W45" s="3" t="s">
        <v>1</v>
      </c>
      <c r="X45" s="3" t="s">
        <v>1</v>
      </c>
      <c r="Y45" s="3" t="s">
        <v>1</v>
      </c>
      <c r="Z45" s="3" t="s">
        <v>1</v>
      </c>
      <c r="AA45" s="3" t="s">
        <v>1</v>
      </c>
      <c r="AB45" s="3" t="s">
        <v>1</v>
      </c>
      <c r="AC45" s="3" t="s">
        <v>1</v>
      </c>
      <c r="AD45" s="7">
        <f t="shared" si="7"/>
        <v>434548.7</v>
      </c>
      <c r="AE45" s="7">
        <f t="shared" si="8"/>
        <v>434548.7</v>
      </c>
      <c r="AF45" s="3">
        <v>0</v>
      </c>
      <c r="AG45" s="3">
        <v>0</v>
      </c>
      <c r="AH45" s="3">
        <v>0</v>
      </c>
      <c r="AI45" s="3">
        <v>0</v>
      </c>
      <c r="AJ45" s="3">
        <v>434548.7</v>
      </c>
      <c r="AK45" s="3">
        <v>434548.7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 t="s">
        <v>1</v>
      </c>
    </row>
    <row r="46" spans="1:54" ht="236.25" x14ac:dyDescent="0.2">
      <c r="A46" s="8" t="s">
        <v>377</v>
      </c>
      <c r="B46" s="2" t="s">
        <v>153</v>
      </c>
      <c r="C46" s="2" t="s">
        <v>154</v>
      </c>
      <c r="D46" s="2" t="s">
        <v>1</v>
      </c>
      <c r="E46" s="2" t="s">
        <v>155</v>
      </c>
      <c r="F46" s="3">
        <f>H46+J46+L46</f>
        <v>70775758.700000003</v>
      </c>
      <c r="G46" s="3">
        <f>I46+K46+M46</f>
        <v>70527845.000000015</v>
      </c>
      <c r="H46" s="3">
        <f>H47+H49+H51+H52+H53</f>
        <v>737345</v>
      </c>
      <c r="I46" s="3">
        <f t="shared" ref="I46:M46" si="26">I47+I49+I51+I52+I53</f>
        <v>737345</v>
      </c>
      <c r="J46" s="3">
        <f t="shared" si="26"/>
        <v>0</v>
      </c>
      <c r="K46" s="3">
        <f t="shared" si="26"/>
        <v>0</v>
      </c>
      <c r="L46" s="3">
        <f t="shared" si="26"/>
        <v>70038413.700000003</v>
      </c>
      <c r="M46" s="3">
        <f t="shared" si="26"/>
        <v>69790500.000000015</v>
      </c>
      <c r="N46" s="3" t="s">
        <v>1</v>
      </c>
      <c r="O46" s="3" t="s">
        <v>1</v>
      </c>
      <c r="P46" s="3" t="s">
        <v>1</v>
      </c>
      <c r="Q46" s="3" t="s">
        <v>1</v>
      </c>
      <c r="R46" s="3" t="s">
        <v>1</v>
      </c>
      <c r="S46" s="3" t="s">
        <v>1</v>
      </c>
      <c r="T46" s="3" t="s">
        <v>1</v>
      </c>
      <c r="U46" s="3" t="s">
        <v>1</v>
      </c>
      <c r="V46" s="3" t="s">
        <v>1</v>
      </c>
      <c r="W46" s="3" t="s">
        <v>1</v>
      </c>
      <c r="X46" s="3" t="s">
        <v>1</v>
      </c>
      <c r="Y46" s="3" t="s">
        <v>1</v>
      </c>
      <c r="Z46" s="3" t="s">
        <v>1</v>
      </c>
      <c r="AA46" s="3" t="s">
        <v>1</v>
      </c>
      <c r="AB46" s="3" t="s">
        <v>1</v>
      </c>
      <c r="AC46" s="3" t="s">
        <v>1</v>
      </c>
      <c r="AD46" s="7">
        <f t="shared" si="7"/>
        <v>70616701.200000003</v>
      </c>
      <c r="AE46" s="7">
        <f t="shared" si="8"/>
        <v>70368787.500000015</v>
      </c>
      <c r="AF46" s="3">
        <f>AF47+AF49+AF51+AF52+AF53</f>
        <v>737345</v>
      </c>
      <c r="AG46" s="3">
        <f t="shared" ref="AG46:AK46" si="27">AG47+AG49+AG51+AG52+AG53</f>
        <v>737345</v>
      </c>
      <c r="AH46" s="3">
        <f t="shared" si="27"/>
        <v>0</v>
      </c>
      <c r="AI46" s="3">
        <f t="shared" si="27"/>
        <v>0</v>
      </c>
      <c r="AJ46" s="3">
        <f t="shared" si="27"/>
        <v>69879356.200000003</v>
      </c>
      <c r="AK46" s="3">
        <f t="shared" si="27"/>
        <v>69631442.500000015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 t="s">
        <v>79</v>
      </c>
    </row>
    <row r="47" spans="1:54" ht="22.5" x14ac:dyDescent="0.2">
      <c r="A47" s="10" t="s">
        <v>378</v>
      </c>
      <c r="B47" s="2" t="s">
        <v>156</v>
      </c>
      <c r="C47" s="11" t="s">
        <v>157</v>
      </c>
      <c r="D47" s="2" t="s">
        <v>24</v>
      </c>
      <c r="E47" s="2" t="s">
        <v>158</v>
      </c>
      <c r="F47" s="3">
        <f t="shared" ref="F47:F54" si="28">H47+J47+L47</f>
        <v>13655001.1</v>
      </c>
      <c r="G47" s="3">
        <f t="shared" ref="G47:G54" si="29">I47+K47+M47</f>
        <v>13504753.800000001</v>
      </c>
      <c r="H47" s="3">
        <v>43862</v>
      </c>
      <c r="I47" s="3">
        <v>43862</v>
      </c>
      <c r="J47" s="3"/>
      <c r="K47" s="3"/>
      <c r="L47" s="3">
        <v>13611139.1</v>
      </c>
      <c r="M47" s="3">
        <v>13460891.800000001</v>
      </c>
      <c r="N47" s="3" t="s">
        <v>1</v>
      </c>
      <c r="O47" s="3" t="s">
        <v>1</v>
      </c>
      <c r="P47" s="3" t="s">
        <v>1</v>
      </c>
      <c r="Q47" s="3" t="s">
        <v>1</v>
      </c>
      <c r="R47" s="3" t="s">
        <v>1</v>
      </c>
      <c r="S47" s="3" t="s">
        <v>1</v>
      </c>
      <c r="T47" s="3" t="s">
        <v>1</v>
      </c>
      <c r="U47" s="3" t="s">
        <v>1</v>
      </c>
      <c r="V47" s="3" t="s">
        <v>1</v>
      </c>
      <c r="W47" s="3" t="s">
        <v>1</v>
      </c>
      <c r="X47" s="3" t="s">
        <v>1</v>
      </c>
      <c r="Y47" s="3" t="s">
        <v>1</v>
      </c>
      <c r="Z47" s="3" t="s">
        <v>1</v>
      </c>
      <c r="AA47" s="3" t="s">
        <v>1</v>
      </c>
      <c r="AB47" s="3" t="s">
        <v>1</v>
      </c>
      <c r="AC47" s="3" t="s">
        <v>1</v>
      </c>
      <c r="AD47" s="7">
        <f t="shared" si="7"/>
        <v>13495943.6</v>
      </c>
      <c r="AE47" s="7">
        <f t="shared" si="8"/>
        <v>13345696.300000001</v>
      </c>
      <c r="AF47" s="3">
        <v>43862</v>
      </c>
      <c r="AG47" s="3">
        <v>43862</v>
      </c>
      <c r="AH47" s="3">
        <v>0</v>
      </c>
      <c r="AI47" s="3">
        <v>0</v>
      </c>
      <c r="AJ47" s="3">
        <v>13452081.6</v>
      </c>
      <c r="AK47" s="3">
        <v>13301834.300000001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 t="s">
        <v>79</v>
      </c>
    </row>
    <row r="48" spans="1:54" x14ac:dyDescent="0.2">
      <c r="A48" s="10" t="s">
        <v>1</v>
      </c>
      <c r="B48" s="2" t="s">
        <v>156</v>
      </c>
      <c r="C48" s="11" t="s">
        <v>1</v>
      </c>
      <c r="D48" s="2" t="s">
        <v>24</v>
      </c>
      <c r="E48" s="2" t="s">
        <v>159</v>
      </c>
      <c r="F48" s="3">
        <f t="shared" si="28"/>
        <v>43862</v>
      </c>
      <c r="G48" s="3">
        <f t="shared" si="29"/>
        <v>43862</v>
      </c>
      <c r="H48" s="3">
        <v>43862</v>
      </c>
      <c r="I48" s="3">
        <v>43862</v>
      </c>
      <c r="J48" s="3"/>
      <c r="K48" s="3"/>
      <c r="L48" s="3"/>
      <c r="M48" s="3"/>
      <c r="N48" s="3" t="s">
        <v>1</v>
      </c>
      <c r="O48" s="3" t="s">
        <v>1</v>
      </c>
      <c r="P48" s="3" t="s">
        <v>1</v>
      </c>
      <c r="Q48" s="3" t="s">
        <v>1</v>
      </c>
      <c r="R48" s="3" t="s">
        <v>1</v>
      </c>
      <c r="S48" s="3" t="s">
        <v>1</v>
      </c>
      <c r="T48" s="3" t="s">
        <v>1</v>
      </c>
      <c r="U48" s="3" t="s">
        <v>1</v>
      </c>
      <c r="V48" s="3" t="s">
        <v>1</v>
      </c>
      <c r="W48" s="3" t="s">
        <v>1</v>
      </c>
      <c r="X48" s="3" t="s">
        <v>1</v>
      </c>
      <c r="Y48" s="3" t="s">
        <v>1</v>
      </c>
      <c r="Z48" s="3" t="s">
        <v>1</v>
      </c>
      <c r="AA48" s="3" t="s">
        <v>1</v>
      </c>
      <c r="AB48" s="3" t="s">
        <v>1</v>
      </c>
      <c r="AC48" s="3" t="s">
        <v>1</v>
      </c>
      <c r="AD48" s="7">
        <f t="shared" si="7"/>
        <v>43862</v>
      </c>
      <c r="AE48" s="7">
        <f t="shared" si="8"/>
        <v>43862</v>
      </c>
      <c r="AF48" s="3">
        <v>43862</v>
      </c>
      <c r="AG48" s="3">
        <v>43862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 t="s">
        <v>1</v>
      </c>
    </row>
    <row r="49" spans="1:54" ht="22.5" x14ac:dyDescent="0.2">
      <c r="A49" s="10" t="s">
        <v>379</v>
      </c>
      <c r="B49" s="2" t="s">
        <v>160</v>
      </c>
      <c r="C49" s="11" t="s">
        <v>161</v>
      </c>
      <c r="D49" s="2" t="s">
        <v>24</v>
      </c>
      <c r="E49" s="2" t="s">
        <v>162</v>
      </c>
      <c r="F49" s="3">
        <f t="shared" si="28"/>
        <v>25892168.300000001</v>
      </c>
      <c r="G49" s="3">
        <f t="shared" si="29"/>
        <v>25798266.600000001</v>
      </c>
      <c r="H49" s="3">
        <v>513583</v>
      </c>
      <c r="I49" s="3">
        <v>513583</v>
      </c>
      <c r="J49" s="3"/>
      <c r="K49" s="3"/>
      <c r="L49" s="3">
        <v>25378585.300000001</v>
      </c>
      <c r="M49" s="3">
        <v>25284683.600000001</v>
      </c>
      <c r="N49" s="3" t="s">
        <v>1</v>
      </c>
      <c r="O49" s="3" t="s">
        <v>1</v>
      </c>
      <c r="P49" s="3" t="s">
        <v>1</v>
      </c>
      <c r="Q49" s="3" t="s">
        <v>1</v>
      </c>
      <c r="R49" s="3" t="s">
        <v>1</v>
      </c>
      <c r="S49" s="3" t="s">
        <v>1</v>
      </c>
      <c r="T49" s="3" t="s">
        <v>1</v>
      </c>
      <c r="U49" s="3" t="s">
        <v>1</v>
      </c>
      <c r="V49" s="3" t="s">
        <v>1</v>
      </c>
      <c r="W49" s="3" t="s">
        <v>1</v>
      </c>
      <c r="X49" s="3" t="s">
        <v>1</v>
      </c>
      <c r="Y49" s="3" t="s">
        <v>1</v>
      </c>
      <c r="Z49" s="3" t="s">
        <v>1</v>
      </c>
      <c r="AA49" s="3" t="s">
        <v>1</v>
      </c>
      <c r="AB49" s="3" t="s">
        <v>1</v>
      </c>
      <c r="AC49" s="3" t="s">
        <v>1</v>
      </c>
      <c r="AD49" s="7">
        <f t="shared" si="7"/>
        <v>25892168.300000001</v>
      </c>
      <c r="AE49" s="7">
        <f t="shared" si="8"/>
        <v>25798266.600000001</v>
      </c>
      <c r="AF49" s="3">
        <v>513583</v>
      </c>
      <c r="AG49" s="3">
        <v>513583</v>
      </c>
      <c r="AH49" s="3">
        <v>0</v>
      </c>
      <c r="AI49" s="3">
        <v>0</v>
      </c>
      <c r="AJ49" s="3">
        <v>25378585.300000001</v>
      </c>
      <c r="AK49" s="3">
        <v>25284683.600000001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 t="s">
        <v>79</v>
      </c>
    </row>
    <row r="50" spans="1:54" ht="22.5" x14ac:dyDescent="0.2">
      <c r="A50" s="10" t="s">
        <v>1</v>
      </c>
      <c r="B50" s="2" t="s">
        <v>160</v>
      </c>
      <c r="C50" s="11" t="s">
        <v>1</v>
      </c>
      <c r="D50" s="2" t="s">
        <v>24</v>
      </c>
      <c r="E50" s="2" t="s">
        <v>163</v>
      </c>
      <c r="F50" s="3">
        <f t="shared" si="28"/>
        <v>513583</v>
      </c>
      <c r="G50" s="3">
        <f t="shared" si="29"/>
        <v>513583</v>
      </c>
      <c r="H50" s="3">
        <v>513583</v>
      </c>
      <c r="I50" s="3">
        <v>513583</v>
      </c>
      <c r="J50" s="3"/>
      <c r="K50" s="3"/>
      <c r="L50" s="3"/>
      <c r="M50" s="3"/>
      <c r="N50" s="3" t="s">
        <v>1</v>
      </c>
      <c r="O50" s="3" t="s">
        <v>1</v>
      </c>
      <c r="P50" s="3" t="s">
        <v>1</v>
      </c>
      <c r="Q50" s="3" t="s">
        <v>1</v>
      </c>
      <c r="R50" s="3" t="s">
        <v>1</v>
      </c>
      <c r="S50" s="3" t="s">
        <v>1</v>
      </c>
      <c r="T50" s="3" t="s">
        <v>1</v>
      </c>
      <c r="U50" s="3" t="s">
        <v>1</v>
      </c>
      <c r="V50" s="3" t="s">
        <v>1</v>
      </c>
      <c r="W50" s="3" t="s">
        <v>1</v>
      </c>
      <c r="X50" s="3" t="s">
        <v>1</v>
      </c>
      <c r="Y50" s="3" t="s">
        <v>1</v>
      </c>
      <c r="Z50" s="3" t="s">
        <v>1</v>
      </c>
      <c r="AA50" s="3" t="s">
        <v>1</v>
      </c>
      <c r="AB50" s="3" t="s">
        <v>1</v>
      </c>
      <c r="AC50" s="3" t="s">
        <v>1</v>
      </c>
      <c r="AD50" s="7">
        <f t="shared" si="7"/>
        <v>513583</v>
      </c>
      <c r="AE50" s="7">
        <f t="shared" si="8"/>
        <v>513583</v>
      </c>
      <c r="AF50" s="3">
        <v>513583</v>
      </c>
      <c r="AG50" s="3">
        <v>513583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 t="s">
        <v>1</v>
      </c>
    </row>
    <row r="51" spans="1:54" ht="105.75" customHeight="1" x14ac:dyDescent="0.2">
      <c r="A51" s="8" t="s">
        <v>380</v>
      </c>
      <c r="B51" s="2" t="s">
        <v>164</v>
      </c>
      <c r="C51" s="2" t="s">
        <v>165</v>
      </c>
      <c r="D51" s="2" t="s">
        <v>24</v>
      </c>
      <c r="E51" s="2" t="s">
        <v>166</v>
      </c>
      <c r="F51" s="3">
        <f t="shared" si="28"/>
        <v>27652216.300000001</v>
      </c>
      <c r="G51" s="3">
        <f t="shared" si="29"/>
        <v>27648452.699999999</v>
      </c>
      <c r="H51" s="3"/>
      <c r="I51" s="3"/>
      <c r="J51" s="3"/>
      <c r="K51" s="3"/>
      <c r="L51" s="3">
        <v>27652216.300000001</v>
      </c>
      <c r="M51" s="3">
        <v>27648452.699999999</v>
      </c>
      <c r="N51" s="3" t="s">
        <v>1</v>
      </c>
      <c r="O51" s="3" t="s">
        <v>1</v>
      </c>
      <c r="P51" s="3" t="s">
        <v>1</v>
      </c>
      <c r="Q51" s="3" t="s">
        <v>1</v>
      </c>
      <c r="R51" s="3" t="s">
        <v>1</v>
      </c>
      <c r="S51" s="3" t="s">
        <v>1</v>
      </c>
      <c r="T51" s="3" t="s">
        <v>1</v>
      </c>
      <c r="U51" s="3" t="s">
        <v>1</v>
      </c>
      <c r="V51" s="3" t="s">
        <v>1</v>
      </c>
      <c r="W51" s="3" t="s">
        <v>1</v>
      </c>
      <c r="X51" s="3" t="s">
        <v>1</v>
      </c>
      <c r="Y51" s="3" t="s">
        <v>1</v>
      </c>
      <c r="Z51" s="3" t="s">
        <v>1</v>
      </c>
      <c r="AA51" s="3" t="s">
        <v>1</v>
      </c>
      <c r="AB51" s="3" t="s">
        <v>1</v>
      </c>
      <c r="AC51" s="3" t="s">
        <v>1</v>
      </c>
      <c r="AD51" s="7">
        <f t="shared" si="7"/>
        <v>27652216.300000001</v>
      </c>
      <c r="AE51" s="7">
        <f t="shared" si="8"/>
        <v>27648452.699999999</v>
      </c>
      <c r="AF51" s="3">
        <v>0</v>
      </c>
      <c r="AG51" s="3">
        <v>0</v>
      </c>
      <c r="AH51" s="3">
        <v>0</v>
      </c>
      <c r="AI51" s="3">
        <v>0</v>
      </c>
      <c r="AJ51" s="3">
        <v>27652216.300000001</v>
      </c>
      <c r="AK51" s="3">
        <v>27648452.699999999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 t="s">
        <v>79</v>
      </c>
    </row>
    <row r="52" spans="1:54" ht="56.25" x14ac:dyDescent="0.2">
      <c r="A52" s="8" t="s">
        <v>381</v>
      </c>
      <c r="B52" s="2" t="s">
        <v>167</v>
      </c>
      <c r="C52" s="2" t="s">
        <v>168</v>
      </c>
      <c r="D52" s="2" t="s">
        <v>169</v>
      </c>
      <c r="E52" s="2" t="s">
        <v>81</v>
      </c>
      <c r="F52" s="3">
        <f t="shared" si="28"/>
        <v>3396473</v>
      </c>
      <c r="G52" s="3">
        <f t="shared" si="29"/>
        <v>3396471.9</v>
      </c>
      <c r="H52" s="3"/>
      <c r="I52" s="3"/>
      <c r="J52" s="3"/>
      <c r="K52" s="3"/>
      <c r="L52" s="3">
        <v>3396473</v>
      </c>
      <c r="M52" s="3">
        <v>3396471.9</v>
      </c>
      <c r="N52" s="3" t="s">
        <v>1</v>
      </c>
      <c r="O52" s="3" t="s">
        <v>1</v>
      </c>
      <c r="P52" s="3" t="s">
        <v>1</v>
      </c>
      <c r="Q52" s="3" t="s">
        <v>1</v>
      </c>
      <c r="R52" s="3" t="s">
        <v>1</v>
      </c>
      <c r="S52" s="3" t="s">
        <v>1</v>
      </c>
      <c r="T52" s="3" t="s">
        <v>1</v>
      </c>
      <c r="U52" s="3" t="s">
        <v>1</v>
      </c>
      <c r="V52" s="3" t="s">
        <v>1</v>
      </c>
      <c r="W52" s="3" t="s">
        <v>1</v>
      </c>
      <c r="X52" s="3" t="s">
        <v>1</v>
      </c>
      <c r="Y52" s="3" t="s">
        <v>1</v>
      </c>
      <c r="Z52" s="3" t="s">
        <v>1</v>
      </c>
      <c r="AA52" s="3" t="s">
        <v>1</v>
      </c>
      <c r="AB52" s="3" t="s">
        <v>1</v>
      </c>
      <c r="AC52" s="3" t="s">
        <v>1</v>
      </c>
      <c r="AD52" s="7">
        <f t="shared" si="7"/>
        <v>3396473</v>
      </c>
      <c r="AE52" s="7">
        <f t="shared" si="8"/>
        <v>3396471.9</v>
      </c>
      <c r="AF52" s="3">
        <v>0</v>
      </c>
      <c r="AG52" s="3">
        <v>0</v>
      </c>
      <c r="AH52" s="3">
        <v>0</v>
      </c>
      <c r="AI52" s="3">
        <v>0</v>
      </c>
      <c r="AJ52" s="3">
        <v>3396473</v>
      </c>
      <c r="AK52" s="3">
        <v>3396471.9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 t="s">
        <v>79</v>
      </c>
    </row>
    <row r="53" spans="1:54" x14ac:dyDescent="0.2">
      <c r="A53" s="10" t="s">
        <v>382</v>
      </c>
      <c r="B53" s="2" t="s">
        <v>170</v>
      </c>
      <c r="C53" s="11" t="s">
        <v>171</v>
      </c>
      <c r="D53" s="2" t="s">
        <v>1</v>
      </c>
      <c r="E53" s="2" t="s">
        <v>120</v>
      </c>
      <c r="F53" s="3">
        <f t="shared" si="28"/>
        <v>179900</v>
      </c>
      <c r="G53" s="3">
        <f t="shared" si="29"/>
        <v>179900</v>
      </c>
      <c r="H53" s="3">
        <v>179900</v>
      </c>
      <c r="I53" s="3">
        <v>179900</v>
      </c>
      <c r="J53" s="3"/>
      <c r="K53" s="3"/>
      <c r="L53" s="3"/>
      <c r="M53" s="3"/>
      <c r="N53" s="3" t="s">
        <v>1</v>
      </c>
      <c r="O53" s="3" t="s">
        <v>1</v>
      </c>
      <c r="P53" s="3" t="s">
        <v>1</v>
      </c>
      <c r="Q53" s="3" t="s">
        <v>1</v>
      </c>
      <c r="R53" s="3" t="s">
        <v>1</v>
      </c>
      <c r="S53" s="3" t="s">
        <v>1</v>
      </c>
      <c r="T53" s="3" t="s">
        <v>1</v>
      </c>
      <c r="U53" s="3" t="s">
        <v>1</v>
      </c>
      <c r="V53" s="3" t="s">
        <v>1</v>
      </c>
      <c r="W53" s="3" t="s">
        <v>1</v>
      </c>
      <c r="X53" s="3" t="s">
        <v>1</v>
      </c>
      <c r="Y53" s="3" t="s">
        <v>1</v>
      </c>
      <c r="Z53" s="3" t="s">
        <v>1</v>
      </c>
      <c r="AA53" s="3" t="s">
        <v>1</v>
      </c>
      <c r="AB53" s="3" t="s">
        <v>1</v>
      </c>
      <c r="AC53" s="3" t="s">
        <v>1</v>
      </c>
      <c r="AD53" s="7">
        <f t="shared" si="7"/>
        <v>179900</v>
      </c>
      <c r="AE53" s="7">
        <f t="shared" si="8"/>
        <v>179900</v>
      </c>
      <c r="AF53" s="3">
        <v>179900</v>
      </c>
      <c r="AG53" s="3">
        <v>179900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 t="s">
        <v>79</v>
      </c>
    </row>
    <row r="54" spans="1:54" x14ac:dyDescent="0.2">
      <c r="A54" s="10" t="s">
        <v>1</v>
      </c>
      <c r="B54" s="2" t="s">
        <v>170</v>
      </c>
      <c r="C54" s="11" t="s">
        <v>1</v>
      </c>
      <c r="D54" s="2" t="s">
        <v>1</v>
      </c>
      <c r="E54" s="2" t="s">
        <v>120</v>
      </c>
      <c r="F54" s="3">
        <f t="shared" si="28"/>
        <v>179900</v>
      </c>
      <c r="G54" s="3">
        <f t="shared" si="29"/>
        <v>179900</v>
      </c>
      <c r="H54" s="3">
        <v>179900</v>
      </c>
      <c r="I54" s="3">
        <v>179900</v>
      </c>
      <c r="J54" s="3"/>
      <c r="K54" s="3"/>
      <c r="L54" s="3"/>
      <c r="M54" s="3"/>
      <c r="N54" s="3" t="s">
        <v>1</v>
      </c>
      <c r="O54" s="3" t="s">
        <v>1</v>
      </c>
      <c r="P54" s="3" t="s">
        <v>1</v>
      </c>
      <c r="Q54" s="3" t="s">
        <v>1</v>
      </c>
      <c r="R54" s="3" t="s">
        <v>1</v>
      </c>
      <c r="S54" s="3" t="s">
        <v>1</v>
      </c>
      <c r="T54" s="3" t="s">
        <v>1</v>
      </c>
      <c r="U54" s="3" t="s">
        <v>1</v>
      </c>
      <c r="V54" s="3" t="s">
        <v>1</v>
      </c>
      <c r="W54" s="3" t="s">
        <v>1</v>
      </c>
      <c r="X54" s="3" t="s">
        <v>1</v>
      </c>
      <c r="Y54" s="3" t="s">
        <v>1</v>
      </c>
      <c r="Z54" s="3" t="s">
        <v>1</v>
      </c>
      <c r="AA54" s="3" t="s">
        <v>1</v>
      </c>
      <c r="AB54" s="3" t="s">
        <v>1</v>
      </c>
      <c r="AC54" s="3" t="s">
        <v>1</v>
      </c>
      <c r="AD54" s="7">
        <f t="shared" si="7"/>
        <v>179900</v>
      </c>
      <c r="AE54" s="7">
        <f t="shared" si="8"/>
        <v>179900</v>
      </c>
      <c r="AF54" s="3">
        <v>179900</v>
      </c>
      <c r="AG54" s="3">
        <v>179900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 t="s">
        <v>1</v>
      </c>
    </row>
    <row r="55" spans="1:54" ht="202.5" x14ac:dyDescent="0.2">
      <c r="A55" s="8" t="s">
        <v>383</v>
      </c>
      <c r="B55" s="2" t="s">
        <v>172</v>
      </c>
      <c r="C55" s="2" t="s">
        <v>173</v>
      </c>
      <c r="D55" s="2" t="s">
        <v>1</v>
      </c>
      <c r="E55" s="2" t="s">
        <v>174</v>
      </c>
      <c r="F55" s="3">
        <f>H55+J55+L55</f>
        <v>47720618.200000003</v>
      </c>
      <c r="G55" s="3">
        <f>I55+K55+M55</f>
        <v>42794687.300000004</v>
      </c>
      <c r="H55" s="3">
        <f>H56+H60</f>
        <v>132668.9</v>
      </c>
      <c r="I55" s="3">
        <f t="shared" ref="I55:M55" si="30">I56+I60</f>
        <v>6627</v>
      </c>
      <c r="J55" s="3">
        <f t="shared" si="30"/>
        <v>47587949.300000004</v>
      </c>
      <c r="K55" s="3">
        <f t="shared" si="30"/>
        <v>42788060.300000004</v>
      </c>
      <c r="L55" s="3">
        <f t="shared" si="30"/>
        <v>0</v>
      </c>
      <c r="M55" s="3">
        <f t="shared" si="30"/>
        <v>0</v>
      </c>
      <c r="N55" s="3" t="s">
        <v>1</v>
      </c>
      <c r="O55" s="3" t="s">
        <v>1</v>
      </c>
      <c r="P55" s="3" t="s">
        <v>1</v>
      </c>
      <c r="Q55" s="3" t="s">
        <v>1</v>
      </c>
      <c r="R55" s="3" t="s">
        <v>1</v>
      </c>
      <c r="S55" s="3" t="s">
        <v>1</v>
      </c>
      <c r="T55" s="3" t="s">
        <v>1</v>
      </c>
      <c r="U55" s="3" t="s">
        <v>1</v>
      </c>
      <c r="V55" s="3" t="s">
        <v>1</v>
      </c>
      <c r="W55" s="3" t="s">
        <v>1</v>
      </c>
      <c r="X55" s="3" t="s">
        <v>1</v>
      </c>
      <c r="Y55" s="3" t="s">
        <v>1</v>
      </c>
      <c r="Z55" s="3" t="s">
        <v>1</v>
      </c>
      <c r="AA55" s="3" t="s">
        <v>1</v>
      </c>
      <c r="AB55" s="3" t="s">
        <v>1</v>
      </c>
      <c r="AC55" s="3" t="s">
        <v>1</v>
      </c>
      <c r="AD55" s="7">
        <f t="shared" si="7"/>
        <v>20004658.499999996</v>
      </c>
      <c r="AE55" s="7">
        <f t="shared" si="8"/>
        <v>15749417.899999999</v>
      </c>
      <c r="AF55" s="3">
        <f>AF56+AF60</f>
        <v>132668.9</v>
      </c>
      <c r="AG55" s="3">
        <f t="shared" ref="AG55:AK55" si="31">AG56+AG60</f>
        <v>6627</v>
      </c>
      <c r="AH55" s="3">
        <f t="shared" si="31"/>
        <v>19871989.599999998</v>
      </c>
      <c r="AI55" s="3">
        <f t="shared" si="31"/>
        <v>15742790.899999999</v>
      </c>
      <c r="AJ55" s="3">
        <f t="shared" si="31"/>
        <v>0</v>
      </c>
      <c r="AK55" s="3">
        <f t="shared" si="31"/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 t="s">
        <v>79</v>
      </c>
    </row>
    <row r="56" spans="1:54" ht="33.75" x14ac:dyDescent="0.2">
      <c r="A56" s="8" t="s">
        <v>384</v>
      </c>
      <c r="B56" s="2" t="s">
        <v>175</v>
      </c>
      <c r="C56" s="2" t="s">
        <v>176</v>
      </c>
      <c r="D56" s="2" t="s">
        <v>177</v>
      </c>
      <c r="E56" s="2" t="s">
        <v>178</v>
      </c>
      <c r="F56" s="3">
        <f t="shared" ref="F56:F59" si="32">H56+J56+L56</f>
        <v>132668.9</v>
      </c>
      <c r="G56" s="3">
        <f t="shared" ref="G56:G59" si="33">I56+K56+M56</f>
        <v>6627</v>
      </c>
      <c r="H56" s="3">
        <v>132668.9</v>
      </c>
      <c r="I56" s="3">
        <f>I57+I58</f>
        <v>6627</v>
      </c>
      <c r="J56" s="3">
        <f t="shared" ref="J56:M56" si="34">J57+J58</f>
        <v>0</v>
      </c>
      <c r="K56" s="3">
        <f t="shared" si="34"/>
        <v>0</v>
      </c>
      <c r="L56" s="3">
        <f t="shared" si="34"/>
        <v>0</v>
      </c>
      <c r="M56" s="3">
        <f t="shared" si="34"/>
        <v>0</v>
      </c>
      <c r="N56" s="3" t="s">
        <v>1</v>
      </c>
      <c r="O56" s="3" t="s">
        <v>1</v>
      </c>
      <c r="P56" s="3" t="s">
        <v>1</v>
      </c>
      <c r="Q56" s="3" t="s">
        <v>1</v>
      </c>
      <c r="R56" s="3" t="s">
        <v>1</v>
      </c>
      <c r="S56" s="3" t="s">
        <v>1</v>
      </c>
      <c r="T56" s="3" t="s">
        <v>1</v>
      </c>
      <c r="U56" s="3" t="s">
        <v>1</v>
      </c>
      <c r="V56" s="3" t="s">
        <v>1</v>
      </c>
      <c r="W56" s="3" t="s">
        <v>1</v>
      </c>
      <c r="X56" s="3" t="s">
        <v>1</v>
      </c>
      <c r="Y56" s="3" t="s">
        <v>1</v>
      </c>
      <c r="Z56" s="3" t="s">
        <v>1</v>
      </c>
      <c r="AA56" s="3" t="s">
        <v>1</v>
      </c>
      <c r="AB56" s="3" t="s">
        <v>1</v>
      </c>
      <c r="AC56" s="3" t="s">
        <v>1</v>
      </c>
      <c r="AD56" s="7">
        <f t="shared" si="7"/>
        <v>132668.9</v>
      </c>
      <c r="AE56" s="7">
        <f t="shared" si="8"/>
        <v>6627</v>
      </c>
      <c r="AF56" s="3">
        <f>AF57+AF58</f>
        <v>132668.9</v>
      </c>
      <c r="AG56" s="3">
        <f t="shared" ref="AG56:AK56" si="35">AG57+AG58</f>
        <v>6627</v>
      </c>
      <c r="AH56" s="3">
        <f t="shared" si="35"/>
        <v>0</v>
      </c>
      <c r="AI56" s="3">
        <f t="shared" si="35"/>
        <v>0</v>
      </c>
      <c r="AJ56" s="3">
        <f t="shared" si="35"/>
        <v>0</v>
      </c>
      <c r="AK56" s="3">
        <f t="shared" si="35"/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 t="s">
        <v>79</v>
      </c>
    </row>
    <row r="57" spans="1:54" ht="33.75" x14ac:dyDescent="0.2">
      <c r="A57" s="8" t="s">
        <v>385</v>
      </c>
      <c r="B57" s="2" t="s">
        <v>179</v>
      </c>
      <c r="C57" s="2" t="s">
        <v>180</v>
      </c>
      <c r="D57" s="2" t="s">
        <v>177</v>
      </c>
      <c r="E57" s="2" t="s">
        <v>181</v>
      </c>
      <c r="F57" s="3">
        <f t="shared" si="32"/>
        <v>6640</v>
      </c>
      <c r="G57" s="3">
        <f t="shared" si="33"/>
        <v>6627</v>
      </c>
      <c r="H57" s="3">
        <v>6640</v>
      </c>
      <c r="I57" s="3">
        <v>6627</v>
      </c>
      <c r="J57" s="3"/>
      <c r="K57" s="3"/>
      <c r="L57" s="3"/>
      <c r="M57" s="3"/>
      <c r="N57" s="3" t="s">
        <v>1</v>
      </c>
      <c r="O57" s="3" t="s">
        <v>1</v>
      </c>
      <c r="P57" s="3" t="s">
        <v>1</v>
      </c>
      <c r="Q57" s="3" t="s">
        <v>1</v>
      </c>
      <c r="R57" s="3" t="s">
        <v>1</v>
      </c>
      <c r="S57" s="3" t="s">
        <v>1</v>
      </c>
      <c r="T57" s="3" t="s">
        <v>1</v>
      </c>
      <c r="U57" s="3" t="s">
        <v>1</v>
      </c>
      <c r="V57" s="3" t="s">
        <v>1</v>
      </c>
      <c r="W57" s="3" t="s">
        <v>1</v>
      </c>
      <c r="X57" s="3" t="s">
        <v>1</v>
      </c>
      <c r="Y57" s="3" t="s">
        <v>1</v>
      </c>
      <c r="Z57" s="3" t="s">
        <v>1</v>
      </c>
      <c r="AA57" s="3" t="s">
        <v>1</v>
      </c>
      <c r="AB57" s="3" t="s">
        <v>1</v>
      </c>
      <c r="AC57" s="3" t="s">
        <v>1</v>
      </c>
      <c r="AD57" s="7">
        <f t="shared" si="7"/>
        <v>6640</v>
      </c>
      <c r="AE57" s="7">
        <f t="shared" si="8"/>
        <v>6627</v>
      </c>
      <c r="AF57" s="3">
        <v>6640</v>
      </c>
      <c r="AG57" s="3">
        <v>6627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 t="s">
        <v>79</v>
      </c>
    </row>
    <row r="58" spans="1:54" x14ac:dyDescent="0.2">
      <c r="A58" s="10" t="s">
        <v>386</v>
      </c>
      <c r="B58" s="2" t="s">
        <v>182</v>
      </c>
      <c r="C58" s="11" t="s">
        <v>183</v>
      </c>
      <c r="D58" s="2" t="s">
        <v>177</v>
      </c>
      <c r="E58" s="2" t="s">
        <v>142</v>
      </c>
      <c r="F58" s="3">
        <f t="shared" si="32"/>
        <v>126028.9</v>
      </c>
      <c r="G58" s="3">
        <f t="shared" si="33"/>
        <v>0</v>
      </c>
      <c r="H58" s="3">
        <v>126028.9</v>
      </c>
      <c r="I58" s="3"/>
      <c r="J58" s="3"/>
      <c r="K58" s="3"/>
      <c r="L58" s="3"/>
      <c r="M58" s="3"/>
      <c r="N58" s="3" t="s">
        <v>1</v>
      </c>
      <c r="O58" s="3" t="s">
        <v>1</v>
      </c>
      <c r="P58" s="3" t="s">
        <v>1</v>
      </c>
      <c r="Q58" s="3" t="s">
        <v>1</v>
      </c>
      <c r="R58" s="3" t="s">
        <v>1</v>
      </c>
      <c r="S58" s="3" t="s">
        <v>1</v>
      </c>
      <c r="T58" s="3" t="s">
        <v>1</v>
      </c>
      <c r="U58" s="3" t="s">
        <v>1</v>
      </c>
      <c r="V58" s="3" t="s">
        <v>1</v>
      </c>
      <c r="W58" s="3" t="s">
        <v>1</v>
      </c>
      <c r="X58" s="3" t="s">
        <v>1</v>
      </c>
      <c r="Y58" s="3" t="s">
        <v>1</v>
      </c>
      <c r="Z58" s="3" t="s">
        <v>1</v>
      </c>
      <c r="AA58" s="3" t="s">
        <v>1</v>
      </c>
      <c r="AB58" s="3" t="s">
        <v>1</v>
      </c>
      <c r="AC58" s="3" t="s">
        <v>1</v>
      </c>
      <c r="AD58" s="7">
        <f t="shared" si="7"/>
        <v>126028.9</v>
      </c>
      <c r="AE58" s="7">
        <f t="shared" si="8"/>
        <v>0</v>
      </c>
      <c r="AF58" s="3">
        <v>126028.9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 t="s">
        <v>79</v>
      </c>
    </row>
    <row r="59" spans="1:54" x14ac:dyDescent="0.2">
      <c r="A59" s="10" t="s">
        <v>1</v>
      </c>
      <c r="B59" s="2" t="s">
        <v>182</v>
      </c>
      <c r="C59" s="11" t="s">
        <v>1</v>
      </c>
      <c r="D59" s="2" t="s">
        <v>177</v>
      </c>
      <c r="E59" s="2" t="s">
        <v>142</v>
      </c>
      <c r="F59" s="3">
        <f t="shared" si="32"/>
        <v>126028.9</v>
      </c>
      <c r="G59" s="3">
        <f t="shared" si="33"/>
        <v>0</v>
      </c>
      <c r="H59" s="3">
        <v>126028.9</v>
      </c>
      <c r="I59" s="3"/>
      <c r="J59" s="3"/>
      <c r="K59" s="3"/>
      <c r="L59" s="3"/>
      <c r="M59" s="3"/>
      <c r="N59" s="3" t="s">
        <v>1</v>
      </c>
      <c r="O59" s="3" t="s">
        <v>1</v>
      </c>
      <c r="P59" s="3" t="s">
        <v>1</v>
      </c>
      <c r="Q59" s="3" t="s">
        <v>1</v>
      </c>
      <c r="R59" s="3" t="s">
        <v>1</v>
      </c>
      <c r="S59" s="3" t="s">
        <v>1</v>
      </c>
      <c r="T59" s="3" t="s">
        <v>1</v>
      </c>
      <c r="U59" s="3" t="s">
        <v>1</v>
      </c>
      <c r="V59" s="3" t="s">
        <v>1</v>
      </c>
      <c r="W59" s="3" t="s">
        <v>1</v>
      </c>
      <c r="X59" s="3" t="s">
        <v>1</v>
      </c>
      <c r="Y59" s="3" t="s">
        <v>1</v>
      </c>
      <c r="Z59" s="3" t="s">
        <v>1</v>
      </c>
      <c r="AA59" s="3" t="s">
        <v>1</v>
      </c>
      <c r="AB59" s="3" t="s">
        <v>1</v>
      </c>
      <c r="AC59" s="3" t="s">
        <v>1</v>
      </c>
      <c r="AD59" s="7">
        <f t="shared" si="7"/>
        <v>126028.9</v>
      </c>
      <c r="AE59" s="7">
        <f t="shared" si="8"/>
        <v>0</v>
      </c>
      <c r="AF59" s="3">
        <v>126028.9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 t="s">
        <v>1</v>
      </c>
    </row>
    <row r="60" spans="1:54" ht="49.5" customHeight="1" x14ac:dyDescent="0.2">
      <c r="A60" s="8" t="s">
        <v>387</v>
      </c>
      <c r="B60" s="2" t="s">
        <v>184</v>
      </c>
      <c r="C60" s="2" t="s">
        <v>185</v>
      </c>
      <c r="D60" s="2" t="s">
        <v>1</v>
      </c>
      <c r="E60" s="2" t="s">
        <v>186</v>
      </c>
      <c r="F60" s="3">
        <f>H60+J60+L60</f>
        <v>47587949.300000004</v>
      </c>
      <c r="G60" s="3">
        <f>I60+K60+M60</f>
        <v>42788060.300000004</v>
      </c>
      <c r="H60" s="3">
        <f>H61+H62+H63+H65+H66+H67+H68</f>
        <v>0</v>
      </c>
      <c r="I60" s="3">
        <f>I61+I62+I63+I65+I66+I67+I68</f>
        <v>0</v>
      </c>
      <c r="J60" s="3">
        <f>J61+J62+J63+J65+J66+J67+J68</f>
        <v>47587949.300000004</v>
      </c>
      <c r="K60" s="3">
        <f>K61+K62+K63+K65+K66+K67+K68</f>
        <v>42788060.300000004</v>
      </c>
      <c r="L60" s="3"/>
      <c r="M60" s="3"/>
      <c r="N60" s="3" t="s">
        <v>1</v>
      </c>
      <c r="O60" s="3" t="s">
        <v>1</v>
      </c>
      <c r="P60" s="3" t="s">
        <v>1</v>
      </c>
      <c r="Q60" s="3" t="s">
        <v>1</v>
      </c>
      <c r="R60" s="3" t="s">
        <v>1</v>
      </c>
      <c r="S60" s="3" t="s">
        <v>1</v>
      </c>
      <c r="T60" s="3" t="s">
        <v>1</v>
      </c>
      <c r="U60" s="3" t="s">
        <v>1</v>
      </c>
      <c r="V60" s="3" t="s">
        <v>1</v>
      </c>
      <c r="W60" s="3" t="s">
        <v>1</v>
      </c>
      <c r="X60" s="3" t="s">
        <v>1</v>
      </c>
      <c r="Y60" s="3" t="s">
        <v>1</v>
      </c>
      <c r="Z60" s="3" t="s">
        <v>1</v>
      </c>
      <c r="AA60" s="3" t="s">
        <v>1</v>
      </c>
      <c r="AB60" s="3" t="s">
        <v>1</v>
      </c>
      <c r="AC60" s="3" t="s">
        <v>1</v>
      </c>
      <c r="AD60" s="7">
        <f t="shared" si="7"/>
        <v>19871989.599999998</v>
      </c>
      <c r="AE60" s="7">
        <f t="shared" si="8"/>
        <v>15742790.899999999</v>
      </c>
      <c r="AF60" s="3">
        <f>AF61+AF62+AF63+AF65++AF66+AF67+AF68</f>
        <v>0</v>
      </c>
      <c r="AG60" s="3">
        <f t="shared" ref="AG60:AK60" si="36">AG61+AG62+AG63+AG65++AG66+AG67+AG68</f>
        <v>0</v>
      </c>
      <c r="AH60" s="3">
        <f t="shared" si="36"/>
        <v>19871989.599999998</v>
      </c>
      <c r="AI60" s="3">
        <f t="shared" si="36"/>
        <v>15742790.899999999</v>
      </c>
      <c r="AJ60" s="3">
        <f t="shared" si="36"/>
        <v>0</v>
      </c>
      <c r="AK60" s="3">
        <f t="shared" si="36"/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 t="s">
        <v>79</v>
      </c>
    </row>
    <row r="61" spans="1:54" ht="78.75" x14ac:dyDescent="0.2">
      <c r="A61" s="8" t="s">
        <v>388</v>
      </c>
      <c r="B61" s="2" t="s">
        <v>187</v>
      </c>
      <c r="C61" s="2" t="s">
        <v>188</v>
      </c>
      <c r="D61" s="2" t="s">
        <v>24</v>
      </c>
      <c r="E61" s="2" t="s">
        <v>189</v>
      </c>
      <c r="F61" s="3">
        <f t="shared" ref="F61:G76" si="37">H61+J61+L61</f>
        <v>1533183</v>
      </c>
      <c r="G61" s="3">
        <f t="shared" ref="G61:G68" si="38">I61+K61+M61</f>
        <v>1533183</v>
      </c>
      <c r="H61" s="3"/>
      <c r="I61" s="3"/>
      <c r="J61" s="3">
        <v>1533183</v>
      </c>
      <c r="K61" s="3">
        <v>1533183</v>
      </c>
      <c r="L61" s="3"/>
      <c r="M61" s="3"/>
      <c r="N61" s="3" t="s">
        <v>1</v>
      </c>
      <c r="O61" s="3" t="s">
        <v>1</v>
      </c>
      <c r="P61" s="3" t="s">
        <v>1</v>
      </c>
      <c r="Q61" s="3" t="s">
        <v>1</v>
      </c>
      <c r="R61" s="3" t="s">
        <v>1</v>
      </c>
      <c r="S61" s="3" t="s">
        <v>1</v>
      </c>
      <c r="T61" s="3" t="s">
        <v>1</v>
      </c>
      <c r="U61" s="3" t="s">
        <v>1</v>
      </c>
      <c r="V61" s="3" t="s">
        <v>1</v>
      </c>
      <c r="W61" s="3" t="s">
        <v>1</v>
      </c>
      <c r="X61" s="3" t="s">
        <v>1</v>
      </c>
      <c r="Y61" s="3" t="s">
        <v>1</v>
      </c>
      <c r="Z61" s="3" t="s">
        <v>1</v>
      </c>
      <c r="AA61" s="3" t="s">
        <v>1</v>
      </c>
      <c r="AB61" s="3" t="s">
        <v>1</v>
      </c>
      <c r="AC61" s="3" t="s">
        <v>1</v>
      </c>
      <c r="AD61" s="7">
        <f t="shared" si="7"/>
        <v>914315.3</v>
      </c>
      <c r="AE61" s="7">
        <f t="shared" si="8"/>
        <v>914315.3</v>
      </c>
      <c r="AF61" s="3">
        <v>0</v>
      </c>
      <c r="AG61" s="3">
        <v>0</v>
      </c>
      <c r="AH61" s="3">
        <v>914315.3</v>
      </c>
      <c r="AI61" s="3">
        <v>914315.3</v>
      </c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 t="s">
        <v>79</v>
      </c>
    </row>
    <row r="62" spans="1:54" ht="78.75" x14ac:dyDescent="0.2">
      <c r="A62" s="8" t="s">
        <v>389</v>
      </c>
      <c r="B62" s="2" t="s">
        <v>190</v>
      </c>
      <c r="C62" s="2" t="s">
        <v>191</v>
      </c>
      <c r="D62" s="2" t="s">
        <v>24</v>
      </c>
      <c r="E62" s="2" t="s">
        <v>189</v>
      </c>
      <c r="F62" s="3">
        <f t="shared" si="37"/>
        <v>1612444.1</v>
      </c>
      <c r="G62" s="3">
        <f t="shared" si="38"/>
        <v>1612444.1</v>
      </c>
      <c r="H62" s="3"/>
      <c r="I62" s="3"/>
      <c r="J62" s="3">
        <v>1612444.1</v>
      </c>
      <c r="K62" s="3">
        <v>1612444.1</v>
      </c>
      <c r="L62" s="3"/>
      <c r="M62" s="3"/>
      <c r="N62" s="3" t="s">
        <v>1</v>
      </c>
      <c r="O62" s="3" t="s">
        <v>1</v>
      </c>
      <c r="P62" s="3" t="s">
        <v>1</v>
      </c>
      <c r="Q62" s="3" t="s">
        <v>1</v>
      </c>
      <c r="R62" s="3" t="s">
        <v>1</v>
      </c>
      <c r="S62" s="3" t="s">
        <v>1</v>
      </c>
      <c r="T62" s="3" t="s">
        <v>1</v>
      </c>
      <c r="U62" s="3" t="s">
        <v>1</v>
      </c>
      <c r="V62" s="3" t="s">
        <v>1</v>
      </c>
      <c r="W62" s="3" t="s">
        <v>1</v>
      </c>
      <c r="X62" s="3" t="s">
        <v>1</v>
      </c>
      <c r="Y62" s="3" t="s">
        <v>1</v>
      </c>
      <c r="Z62" s="3" t="s">
        <v>1</v>
      </c>
      <c r="AA62" s="3" t="s">
        <v>1</v>
      </c>
      <c r="AB62" s="3" t="s">
        <v>1</v>
      </c>
      <c r="AC62" s="3" t="s">
        <v>1</v>
      </c>
      <c r="AD62" s="7">
        <f t="shared" si="7"/>
        <v>1612444.1</v>
      </c>
      <c r="AE62" s="7">
        <f t="shared" si="8"/>
        <v>1612444.1</v>
      </c>
      <c r="AF62" s="3">
        <v>0</v>
      </c>
      <c r="AG62" s="3">
        <v>0</v>
      </c>
      <c r="AH62" s="3">
        <v>1612444.1</v>
      </c>
      <c r="AI62" s="3">
        <v>1612444.1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 t="s">
        <v>79</v>
      </c>
    </row>
    <row r="63" spans="1:54" x14ac:dyDescent="0.2">
      <c r="A63" s="10" t="s">
        <v>390</v>
      </c>
      <c r="B63" s="2" t="s">
        <v>192</v>
      </c>
      <c r="C63" s="11" t="s">
        <v>193</v>
      </c>
      <c r="D63" s="2" t="s">
        <v>169</v>
      </c>
      <c r="E63" s="2" t="s">
        <v>194</v>
      </c>
      <c r="F63" s="3">
        <f t="shared" si="37"/>
        <v>27232092</v>
      </c>
      <c r="G63" s="3">
        <f t="shared" si="38"/>
        <v>26503211.699999999</v>
      </c>
      <c r="H63" s="3"/>
      <c r="I63" s="3"/>
      <c r="J63" s="3">
        <v>27232092</v>
      </c>
      <c r="K63" s="3">
        <v>26503211.699999999</v>
      </c>
      <c r="L63" s="3"/>
      <c r="M63" s="3"/>
      <c r="N63" s="3" t="s">
        <v>1</v>
      </c>
      <c r="O63" s="3" t="s">
        <v>1</v>
      </c>
      <c r="P63" s="3" t="s">
        <v>1</v>
      </c>
      <c r="Q63" s="3" t="s">
        <v>1</v>
      </c>
      <c r="R63" s="3" t="s">
        <v>1</v>
      </c>
      <c r="S63" s="3" t="s">
        <v>1</v>
      </c>
      <c r="T63" s="3" t="s">
        <v>1</v>
      </c>
      <c r="U63" s="3" t="s">
        <v>1</v>
      </c>
      <c r="V63" s="3" t="s">
        <v>1</v>
      </c>
      <c r="W63" s="3" t="s">
        <v>1</v>
      </c>
      <c r="X63" s="3" t="s">
        <v>1</v>
      </c>
      <c r="Y63" s="3" t="s">
        <v>1</v>
      </c>
      <c r="Z63" s="3" t="s">
        <v>1</v>
      </c>
      <c r="AA63" s="3" t="s">
        <v>1</v>
      </c>
      <c r="AB63" s="3" t="s">
        <v>1</v>
      </c>
      <c r="AC63" s="3" t="s">
        <v>1</v>
      </c>
      <c r="AD63" s="7">
        <f t="shared" si="7"/>
        <v>135000</v>
      </c>
      <c r="AE63" s="7">
        <f t="shared" si="8"/>
        <v>76810</v>
      </c>
      <c r="AF63" s="3">
        <v>0</v>
      </c>
      <c r="AG63" s="3">
        <v>0</v>
      </c>
      <c r="AH63" s="3">
        <v>135000</v>
      </c>
      <c r="AI63" s="3">
        <v>76810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 t="s">
        <v>79</v>
      </c>
    </row>
    <row r="64" spans="1:54" x14ac:dyDescent="0.2">
      <c r="A64" s="10" t="s">
        <v>1</v>
      </c>
      <c r="B64" s="2" t="s">
        <v>192</v>
      </c>
      <c r="C64" s="11" t="s">
        <v>1</v>
      </c>
      <c r="D64" s="2" t="s">
        <v>169</v>
      </c>
      <c r="E64" s="2" t="s">
        <v>142</v>
      </c>
      <c r="F64" s="3">
        <f t="shared" si="37"/>
        <v>27097092</v>
      </c>
      <c r="G64" s="3">
        <f t="shared" si="38"/>
        <v>26426401.699999999</v>
      </c>
      <c r="H64" s="3"/>
      <c r="I64" s="3"/>
      <c r="J64" s="3">
        <v>27097092</v>
      </c>
      <c r="K64" s="3">
        <v>26426401.699999999</v>
      </c>
      <c r="L64" s="3"/>
      <c r="M64" s="3"/>
      <c r="N64" s="3" t="s">
        <v>1</v>
      </c>
      <c r="O64" s="3" t="s">
        <v>1</v>
      </c>
      <c r="P64" s="3" t="s">
        <v>1</v>
      </c>
      <c r="Q64" s="3" t="s">
        <v>1</v>
      </c>
      <c r="R64" s="3" t="s">
        <v>1</v>
      </c>
      <c r="S64" s="3" t="s">
        <v>1</v>
      </c>
      <c r="T64" s="3" t="s">
        <v>1</v>
      </c>
      <c r="U64" s="3" t="s">
        <v>1</v>
      </c>
      <c r="V64" s="3" t="s">
        <v>1</v>
      </c>
      <c r="W64" s="3" t="s">
        <v>1</v>
      </c>
      <c r="X64" s="3" t="s">
        <v>1</v>
      </c>
      <c r="Y64" s="3" t="s">
        <v>1</v>
      </c>
      <c r="Z64" s="3" t="s">
        <v>1</v>
      </c>
      <c r="AA64" s="3" t="s">
        <v>1</v>
      </c>
      <c r="AB64" s="3" t="s">
        <v>1</v>
      </c>
      <c r="AC64" s="3" t="s">
        <v>1</v>
      </c>
      <c r="AD64" s="7">
        <f t="shared" si="7"/>
        <v>0</v>
      </c>
      <c r="AE64" s="7">
        <f t="shared" si="8"/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 t="s">
        <v>1</v>
      </c>
    </row>
    <row r="65" spans="1:54" ht="409.5" x14ac:dyDescent="0.2">
      <c r="A65" s="8" t="s">
        <v>391</v>
      </c>
      <c r="B65" s="2" t="s">
        <v>195</v>
      </c>
      <c r="C65" s="2" t="s">
        <v>196</v>
      </c>
      <c r="D65" s="2" t="s">
        <v>169</v>
      </c>
      <c r="E65" s="2" t="s">
        <v>197</v>
      </c>
      <c r="F65" s="3">
        <f t="shared" si="37"/>
        <v>4947216</v>
      </c>
      <c r="G65" s="3">
        <f t="shared" si="38"/>
        <v>3779402</v>
      </c>
      <c r="H65" s="3"/>
      <c r="I65" s="3"/>
      <c r="J65" s="3">
        <v>4947216</v>
      </c>
      <c r="K65" s="3">
        <v>3779402</v>
      </c>
      <c r="L65" s="3"/>
      <c r="M65" s="3"/>
      <c r="N65" s="3" t="s">
        <v>1</v>
      </c>
      <c r="O65" s="3" t="s">
        <v>1</v>
      </c>
      <c r="P65" s="3" t="s">
        <v>1</v>
      </c>
      <c r="Q65" s="3" t="s">
        <v>1</v>
      </c>
      <c r="R65" s="3" t="s">
        <v>1</v>
      </c>
      <c r="S65" s="3" t="s">
        <v>1</v>
      </c>
      <c r="T65" s="3" t="s">
        <v>1</v>
      </c>
      <c r="U65" s="3" t="s">
        <v>1</v>
      </c>
      <c r="V65" s="3" t="s">
        <v>1</v>
      </c>
      <c r="W65" s="3" t="s">
        <v>1</v>
      </c>
      <c r="X65" s="3" t="s">
        <v>1</v>
      </c>
      <c r="Y65" s="3" t="s">
        <v>1</v>
      </c>
      <c r="Z65" s="3" t="s">
        <v>1</v>
      </c>
      <c r="AA65" s="3" t="s">
        <v>1</v>
      </c>
      <c r="AB65" s="3" t="s">
        <v>1</v>
      </c>
      <c r="AC65" s="3" t="s">
        <v>1</v>
      </c>
      <c r="AD65" s="7">
        <f t="shared" si="7"/>
        <v>4947216</v>
      </c>
      <c r="AE65" s="7">
        <f t="shared" si="8"/>
        <v>3779402</v>
      </c>
      <c r="AF65" s="3">
        <v>0</v>
      </c>
      <c r="AG65" s="3">
        <v>0</v>
      </c>
      <c r="AH65" s="3">
        <v>4947216</v>
      </c>
      <c r="AI65" s="3">
        <v>3779402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 t="s">
        <v>79</v>
      </c>
    </row>
    <row r="66" spans="1:54" ht="409.5" x14ac:dyDescent="0.2">
      <c r="A66" s="8" t="s">
        <v>392</v>
      </c>
      <c r="B66" s="2" t="s">
        <v>198</v>
      </c>
      <c r="C66" s="2" t="s">
        <v>199</v>
      </c>
      <c r="D66" s="2" t="s">
        <v>169</v>
      </c>
      <c r="E66" s="2" t="s">
        <v>142</v>
      </c>
      <c r="F66" s="3">
        <f t="shared" si="37"/>
        <v>10531042</v>
      </c>
      <c r="G66" s="3">
        <f t="shared" si="38"/>
        <v>7662847.2999999998</v>
      </c>
      <c r="H66" s="3"/>
      <c r="I66" s="3"/>
      <c r="J66" s="3">
        <v>10531042</v>
      </c>
      <c r="K66" s="3">
        <v>7662847.2999999998</v>
      </c>
      <c r="L66" s="3"/>
      <c r="M66" s="3"/>
      <c r="N66" s="3" t="s">
        <v>1</v>
      </c>
      <c r="O66" s="3" t="s">
        <v>1</v>
      </c>
      <c r="P66" s="3" t="s">
        <v>1</v>
      </c>
      <c r="Q66" s="3" t="s">
        <v>1</v>
      </c>
      <c r="R66" s="3" t="s">
        <v>1</v>
      </c>
      <c r="S66" s="3" t="s">
        <v>1</v>
      </c>
      <c r="T66" s="3" t="s">
        <v>1</v>
      </c>
      <c r="U66" s="3" t="s">
        <v>1</v>
      </c>
      <c r="V66" s="3" t="s">
        <v>1</v>
      </c>
      <c r="W66" s="3" t="s">
        <v>1</v>
      </c>
      <c r="X66" s="3" t="s">
        <v>1</v>
      </c>
      <c r="Y66" s="3" t="s">
        <v>1</v>
      </c>
      <c r="Z66" s="3" t="s">
        <v>1</v>
      </c>
      <c r="AA66" s="3" t="s">
        <v>1</v>
      </c>
      <c r="AB66" s="3" t="s">
        <v>1</v>
      </c>
      <c r="AC66" s="3" t="s">
        <v>1</v>
      </c>
      <c r="AD66" s="7">
        <f t="shared" si="7"/>
        <v>10531042</v>
      </c>
      <c r="AE66" s="7">
        <f t="shared" si="8"/>
        <v>7662847.2999999998</v>
      </c>
      <c r="AF66" s="3">
        <v>0</v>
      </c>
      <c r="AG66" s="3">
        <v>0</v>
      </c>
      <c r="AH66" s="3">
        <v>10531042</v>
      </c>
      <c r="AI66" s="3">
        <v>7662847.2999999998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 t="s">
        <v>79</v>
      </c>
    </row>
    <row r="67" spans="1:54" ht="33.75" x14ac:dyDescent="0.2">
      <c r="A67" s="8" t="s">
        <v>393</v>
      </c>
      <c r="B67" s="2" t="s">
        <v>200</v>
      </c>
      <c r="C67" s="2" t="s">
        <v>201</v>
      </c>
      <c r="D67" s="2" t="s">
        <v>169</v>
      </c>
      <c r="E67" s="2" t="s">
        <v>202</v>
      </c>
      <c r="F67" s="3">
        <f t="shared" si="37"/>
        <v>1679602</v>
      </c>
      <c r="G67" s="3">
        <f t="shared" si="38"/>
        <v>1644602</v>
      </c>
      <c r="H67" s="3"/>
      <c r="I67" s="3"/>
      <c r="J67" s="3">
        <v>1679602</v>
      </c>
      <c r="K67" s="3">
        <v>1644602</v>
      </c>
      <c r="L67" s="3"/>
      <c r="M67" s="3"/>
      <c r="N67" s="3" t="s">
        <v>1</v>
      </c>
      <c r="O67" s="3" t="s">
        <v>1</v>
      </c>
      <c r="P67" s="3" t="s">
        <v>1</v>
      </c>
      <c r="Q67" s="3" t="s">
        <v>1</v>
      </c>
      <c r="R67" s="3" t="s">
        <v>1</v>
      </c>
      <c r="S67" s="3" t="s">
        <v>1</v>
      </c>
      <c r="T67" s="3" t="s">
        <v>1</v>
      </c>
      <c r="U67" s="3" t="s">
        <v>1</v>
      </c>
      <c r="V67" s="3" t="s">
        <v>1</v>
      </c>
      <c r="W67" s="3" t="s">
        <v>1</v>
      </c>
      <c r="X67" s="3" t="s">
        <v>1</v>
      </c>
      <c r="Y67" s="3" t="s">
        <v>1</v>
      </c>
      <c r="Z67" s="3" t="s">
        <v>1</v>
      </c>
      <c r="AA67" s="3" t="s">
        <v>1</v>
      </c>
      <c r="AB67" s="3" t="s">
        <v>1</v>
      </c>
      <c r="AC67" s="3" t="s">
        <v>1</v>
      </c>
      <c r="AD67" s="7">
        <f t="shared" si="7"/>
        <v>1679602</v>
      </c>
      <c r="AE67" s="7">
        <f t="shared" si="8"/>
        <v>1644602</v>
      </c>
      <c r="AF67" s="3">
        <v>0</v>
      </c>
      <c r="AG67" s="3">
        <v>0</v>
      </c>
      <c r="AH67" s="3">
        <v>1679602</v>
      </c>
      <c r="AI67" s="3">
        <v>1644602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 t="s">
        <v>79</v>
      </c>
    </row>
    <row r="68" spans="1:54" ht="230.25" customHeight="1" x14ac:dyDescent="0.2">
      <c r="A68" s="8" t="s">
        <v>394</v>
      </c>
      <c r="B68" s="2" t="s">
        <v>203</v>
      </c>
      <c r="C68" s="2" t="s">
        <v>204</v>
      </c>
      <c r="D68" s="2" t="s">
        <v>205</v>
      </c>
      <c r="E68" s="2" t="s">
        <v>206</v>
      </c>
      <c r="F68" s="3">
        <f t="shared" si="37"/>
        <v>52370.2</v>
      </c>
      <c r="G68" s="3">
        <f t="shared" si="38"/>
        <v>52370.2</v>
      </c>
      <c r="H68" s="3"/>
      <c r="I68" s="3"/>
      <c r="J68" s="3">
        <v>52370.2</v>
      </c>
      <c r="K68" s="3">
        <v>52370.2</v>
      </c>
      <c r="L68" s="3"/>
      <c r="M68" s="3"/>
      <c r="N68" s="3" t="s">
        <v>1</v>
      </c>
      <c r="O68" s="3" t="s">
        <v>1</v>
      </c>
      <c r="P68" s="3" t="s">
        <v>1</v>
      </c>
      <c r="Q68" s="3" t="s">
        <v>1</v>
      </c>
      <c r="R68" s="3" t="s">
        <v>1</v>
      </c>
      <c r="S68" s="3" t="s">
        <v>1</v>
      </c>
      <c r="T68" s="3" t="s">
        <v>1</v>
      </c>
      <c r="U68" s="3" t="s">
        <v>1</v>
      </c>
      <c r="V68" s="3" t="s">
        <v>1</v>
      </c>
      <c r="W68" s="3" t="s">
        <v>1</v>
      </c>
      <c r="X68" s="3" t="s">
        <v>1</v>
      </c>
      <c r="Y68" s="3" t="s">
        <v>1</v>
      </c>
      <c r="Z68" s="3" t="s">
        <v>1</v>
      </c>
      <c r="AA68" s="3" t="s">
        <v>1</v>
      </c>
      <c r="AB68" s="3" t="s">
        <v>1</v>
      </c>
      <c r="AC68" s="3" t="s">
        <v>1</v>
      </c>
      <c r="AD68" s="7">
        <f t="shared" si="7"/>
        <v>52370.2</v>
      </c>
      <c r="AE68" s="7">
        <f t="shared" si="8"/>
        <v>52370.2</v>
      </c>
      <c r="AF68" s="3">
        <v>0</v>
      </c>
      <c r="AG68" s="3">
        <v>0</v>
      </c>
      <c r="AH68" s="3">
        <v>52370.2</v>
      </c>
      <c r="AI68" s="3">
        <v>52370.2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 t="s">
        <v>79</v>
      </c>
    </row>
    <row r="69" spans="1:54" ht="90" x14ac:dyDescent="0.2">
      <c r="A69" s="8" t="s">
        <v>395</v>
      </c>
      <c r="B69" s="2" t="s">
        <v>207</v>
      </c>
      <c r="C69" s="2" t="s">
        <v>208</v>
      </c>
      <c r="D69" s="2" t="s">
        <v>1</v>
      </c>
      <c r="E69" s="2" t="s">
        <v>209</v>
      </c>
      <c r="F69" s="3">
        <f>H69+J69+L69</f>
        <v>217816008</v>
      </c>
      <c r="G69" s="3">
        <f>I69+K69+M69</f>
        <v>217816008</v>
      </c>
      <c r="H69" s="3">
        <f>H70+H72+H74</f>
        <v>0</v>
      </c>
      <c r="I69" s="3">
        <f t="shared" ref="I69:M69" si="39">I70+I72+I74</f>
        <v>0</v>
      </c>
      <c r="J69" s="3">
        <f t="shared" si="39"/>
        <v>217816008</v>
      </c>
      <c r="K69" s="3">
        <f t="shared" si="39"/>
        <v>217816008</v>
      </c>
      <c r="L69" s="3">
        <f t="shared" si="39"/>
        <v>0</v>
      </c>
      <c r="M69" s="3">
        <f t="shared" si="39"/>
        <v>0</v>
      </c>
      <c r="N69" s="3" t="s">
        <v>1</v>
      </c>
      <c r="O69" s="3" t="s">
        <v>1</v>
      </c>
      <c r="P69" s="3" t="s">
        <v>1</v>
      </c>
      <c r="Q69" s="3" t="s">
        <v>1</v>
      </c>
      <c r="R69" s="3" t="s">
        <v>1</v>
      </c>
      <c r="S69" s="3" t="s">
        <v>1</v>
      </c>
      <c r="T69" s="3" t="s">
        <v>1</v>
      </c>
      <c r="U69" s="3" t="s">
        <v>1</v>
      </c>
      <c r="V69" s="3" t="s">
        <v>1</v>
      </c>
      <c r="W69" s="3" t="s">
        <v>1</v>
      </c>
      <c r="X69" s="3" t="s">
        <v>1</v>
      </c>
      <c r="Y69" s="3" t="s">
        <v>1</v>
      </c>
      <c r="Z69" s="3" t="s">
        <v>1</v>
      </c>
      <c r="AA69" s="3" t="s">
        <v>1</v>
      </c>
      <c r="AB69" s="3" t="s">
        <v>1</v>
      </c>
      <c r="AC69" s="3" t="s">
        <v>1</v>
      </c>
      <c r="AD69" s="7">
        <f t="shared" si="7"/>
        <v>216102335.60000002</v>
      </c>
      <c r="AE69" s="7">
        <f t="shared" si="8"/>
        <v>216102335.60000002</v>
      </c>
      <c r="AF69" s="3">
        <f>AF70+AF72+AF74</f>
        <v>0</v>
      </c>
      <c r="AG69" s="3">
        <f t="shared" ref="AG69:AK69" si="40">AG70+AG72+AG74</f>
        <v>0</v>
      </c>
      <c r="AH69" s="3">
        <f t="shared" si="40"/>
        <v>216102335.60000002</v>
      </c>
      <c r="AI69" s="3">
        <f t="shared" si="40"/>
        <v>216102335.60000002</v>
      </c>
      <c r="AJ69" s="3">
        <f t="shared" si="40"/>
        <v>0</v>
      </c>
      <c r="AK69" s="3">
        <f t="shared" si="40"/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 t="s">
        <v>79</v>
      </c>
    </row>
    <row r="70" spans="1:54" x14ac:dyDescent="0.2">
      <c r="A70" s="10" t="s">
        <v>396</v>
      </c>
      <c r="B70" s="2" t="s">
        <v>210</v>
      </c>
      <c r="C70" s="11" t="s">
        <v>211</v>
      </c>
      <c r="D70" s="2" t="s">
        <v>100</v>
      </c>
      <c r="E70" s="2" t="s">
        <v>104</v>
      </c>
      <c r="F70" s="3">
        <f t="shared" ref="F70:F75" si="41">H70+J70+L70</f>
        <v>66739831.700000003</v>
      </c>
      <c r="G70" s="3">
        <f t="shared" ref="G70:G75" si="42">I70+K70+M70</f>
        <v>66739831.700000003</v>
      </c>
      <c r="H70" s="3"/>
      <c r="I70" s="3"/>
      <c r="J70" s="3">
        <v>66739831.700000003</v>
      </c>
      <c r="K70" s="3">
        <v>66739831.700000003</v>
      </c>
      <c r="L70" s="3"/>
      <c r="M70" s="3"/>
      <c r="N70" s="3" t="s">
        <v>1</v>
      </c>
      <c r="O70" s="3" t="s">
        <v>1</v>
      </c>
      <c r="P70" s="3" t="s">
        <v>1</v>
      </c>
      <c r="Q70" s="3" t="s">
        <v>1</v>
      </c>
      <c r="R70" s="3" t="s">
        <v>1</v>
      </c>
      <c r="S70" s="3" t="s">
        <v>1</v>
      </c>
      <c r="T70" s="3" t="s">
        <v>1</v>
      </c>
      <c r="U70" s="3" t="s">
        <v>1</v>
      </c>
      <c r="V70" s="3" t="s">
        <v>1</v>
      </c>
      <c r="W70" s="3" t="s">
        <v>1</v>
      </c>
      <c r="X70" s="3" t="s">
        <v>1</v>
      </c>
      <c r="Y70" s="3" t="s">
        <v>1</v>
      </c>
      <c r="Z70" s="3" t="s">
        <v>1</v>
      </c>
      <c r="AA70" s="3" t="s">
        <v>1</v>
      </c>
      <c r="AB70" s="3" t="s">
        <v>1</v>
      </c>
      <c r="AC70" s="3" t="s">
        <v>1</v>
      </c>
      <c r="AD70" s="7">
        <f t="shared" si="7"/>
        <v>65790502.5</v>
      </c>
      <c r="AE70" s="7">
        <f t="shared" si="8"/>
        <v>65790502.5</v>
      </c>
      <c r="AF70" s="3">
        <v>0</v>
      </c>
      <c r="AG70" s="3">
        <v>0</v>
      </c>
      <c r="AH70" s="3">
        <v>65790502.5</v>
      </c>
      <c r="AI70" s="3">
        <v>65790502.5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 t="s">
        <v>79</v>
      </c>
    </row>
    <row r="71" spans="1:54" x14ac:dyDescent="0.2">
      <c r="A71" s="10" t="s">
        <v>1</v>
      </c>
      <c r="B71" s="2" t="s">
        <v>210</v>
      </c>
      <c r="C71" s="11" t="s">
        <v>1</v>
      </c>
      <c r="D71" s="2" t="s">
        <v>100</v>
      </c>
      <c r="E71" s="2" t="s">
        <v>104</v>
      </c>
      <c r="F71" s="3">
        <f t="shared" si="41"/>
        <v>3692316</v>
      </c>
      <c r="G71" s="3">
        <f t="shared" si="42"/>
        <v>3692316</v>
      </c>
      <c r="H71" s="3"/>
      <c r="I71" s="3"/>
      <c r="J71" s="3">
        <v>3692316</v>
      </c>
      <c r="K71" s="3">
        <v>3692316</v>
      </c>
      <c r="L71" s="3"/>
      <c r="M71" s="3"/>
      <c r="N71" s="3" t="s">
        <v>1</v>
      </c>
      <c r="O71" s="3" t="s">
        <v>1</v>
      </c>
      <c r="P71" s="3" t="s">
        <v>1</v>
      </c>
      <c r="Q71" s="3" t="s">
        <v>1</v>
      </c>
      <c r="R71" s="3" t="s">
        <v>1</v>
      </c>
      <c r="S71" s="3" t="s">
        <v>1</v>
      </c>
      <c r="T71" s="3" t="s">
        <v>1</v>
      </c>
      <c r="U71" s="3" t="s">
        <v>1</v>
      </c>
      <c r="V71" s="3" t="s">
        <v>1</v>
      </c>
      <c r="W71" s="3" t="s">
        <v>1</v>
      </c>
      <c r="X71" s="3" t="s">
        <v>1</v>
      </c>
      <c r="Y71" s="3" t="s">
        <v>1</v>
      </c>
      <c r="Z71" s="3" t="s">
        <v>1</v>
      </c>
      <c r="AA71" s="3" t="s">
        <v>1</v>
      </c>
      <c r="AB71" s="3" t="s">
        <v>1</v>
      </c>
      <c r="AC71" s="3" t="s">
        <v>1</v>
      </c>
      <c r="AD71" s="7">
        <f t="shared" si="7"/>
        <v>3692316</v>
      </c>
      <c r="AE71" s="7">
        <f t="shared" si="8"/>
        <v>3692316</v>
      </c>
      <c r="AF71" s="3">
        <v>0</v>
      </c>
      <c r="AG71" s="3">
        <v>0</v>
      </c>
      <c r="AH71" s="3">
        <v>3692316</v>
      </c>
      <c r="AI71" s="3">
        <v>3692316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 t="s">
        <v>1</v>
      </c>
    </row>
    <row r="72" spans="1:54" x14ac:dyDescent="0.2">
      <c r="A72" s="10" t="s">
        <v>397</v>
      </c>
      <c r="B72" s="2" t="s">
        <v>212</v>
      </c>
      <c r="C72" s="11" t="s">
        <v>213</v>
      </c>
      <c r="D72" s="2" t="s">
        <v>100</v>
      </c>
      <c r="E72" s="2" t="s">
        <v>104</v>
      </c>
      <c r="F72" s="3">
        <f t="shared" si="41"/>
        <v>78715089.099999994</v>
      </c>
      <c r="G72" s="3">
        <f t="shared" si="42"/>
        <v>78715089.099999994</v>
      </c>
      <c r="H72" s="3"/>
      <c r="I72" s="3"/>
      <c r="J72" s="3">
        <v>78715089.099999994</v>
      </c>
      <c r="K72" s="3">
        <v>78715089.099999994</v>
      </c>
      <c r="L72" s="3"/>
      <c r="M72" s="3"/>
      <c r="N72" s="3" t="s">
        <v>1</v>
      </c>
      <c r="O72" s="3" t="s">
        <v>1</v>
      </c>
      <c r="P72" s="3" t="s">
        <v>1</v>
      </c>
      <c r="Q72" s="3" t="s">
        <v>1</v>
      </c>
      <c r="R72" s="3" t="s">
        <v>1</v>
      </c>
      <c r="S72" s="3" t="s">
        <v>1</v>
      </c>
      <c r="T72" s="3" t="s">
        <v>1</v>
      </c>
      <c r="U72" s="3" t="s">
        <v>1</v>
      </c>
      <c r="V72" s="3" t="s">
        <v>1</v>
      </c>
      <c r="W72" s="3" t="s">
        <v>1</v>
      </c>
      <c r="X72" s="3" t="s">
        <v>1</v>
      </c>
      <c r="Y72" s="3" t="s">
        <v>1</v>
      </c>
      <c r="Z72" s="3" t="s">
        <v>1</v>
      </c>
      <c r="AA72" s="3" t="s">
        <v>1</v>
      </c>
      <c r="AB72" s="3" t="s">
        <v>1</v>
      </c>
      <c r="AC72" s="3" t="s">
        <v>1</v>
      </c>
      <c r="AD72" s="7">
        <f t="shared" si="7"/>
        <v>78188264.400000006</v>
      </c>
      <c r="AE72" s="7">
        <f t="shared" si="8"/>
        <v>78188264.400000006</v>
      </c>
      <c r="AF72" s="3">
        <v>0</v>
      </c>
      <c r="AG72" s="3">
        <v>0</v>
      </c>
      <c r="AH72" s="3">
        <v>78188264.400000006</v>
      </c>
      <c r="AI72" s="3">
        <v>78188264.400000006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 t="s">
        <v>79</v>
      </c>
    </row>
    <row r="73" spans="1:54" x14ac:dyDescent="0.2">
      <c r="A73" s="10" t="s">
        <v>1</v>
      </c>
      <c r="B73" s="2" t="s">
        <v>212</v>
      </c>
      <c r="C73" s="11" t="s">
        <v>1</v>
      </c>
      <c r="D73" s="2" t="s">
        <v>100</v>
      </c>
      <c r="E73" s="2" t="s">
        <v>104</v>
      </c>
      <c r="F73" s="3">
        <f t="shared" si="41"/>
        <v>4260254.7</v>
      </c>
      <c r="G73" s="3">
        <f t="shared" si="42"/>
        <v>4260254.7</v>
      </c>
      <c r="H73" s="3"/>
      <c r="I73" s="3"/>
      <c r="J73" s="3">
        <v>4260254.7</v>
      </c>
      <c r="K73" s="3">
        <v>4260254.7</v>
      </c>
      <c r="L73" s="3"/>
      <c r="M73" s="3"/>
      <c r="N73" s="3" t="s">
        <v>1</v>
      </c>
      <c r="O73" s="3" t="s">
        <v>1</v>
      </c>
      <c r="P73" s="3" t="s">
        <v>1</v>
      </c>
      <c r="Q73" s="3" t="s">
        <v>1</v>
      </c>
      <c r="R73" s="3" t="s">
        <v>1</v>
      </c>
      <c r="S73" s="3" t="s">
        <v>1</v>
      </c>
      <c r="T73" s="3" t="s">
        <v>1</v>
      </c>
      <c r="U73" s="3" t="s">
        <v>1</v>
      </c>
      <c r="V73" s="3" t="s">
        <v>1</v>
      </c>
      <c r="W73" s="3" t="s">
        <v>1</v>
      </c>
      <c r="X73" s="3" t="s">
        <v>1</v>
      </c>
      <c r="Y73" s="3" t="s">
        <v>1</v>
      </c>
      <c r="Z73" s="3" t="s">
        <v>1</v>
      </c>
      <c r="AA73" s="3" t="s">
        <v>1</v>
      </c>
      <c r="AB73" s="3" t="s">
        <v>1</v>
      </c>
      <c r="AC73" s="3" t="s">
        <v>1</v>
      </c>
      <c r="AD73" s="7">
        <f t="shared" si="7"/>
        <v>4260254.7</v>
      </c>
      <c r="AE73" s="7">
        <f t="shared" si="8"/>
        <v>4260254.7</v>
      </c>
      <c r="AF73" s="3">
        <v>0</v>
      </c>
      <c r="AG73" s="3">
        <v>0</v>
      </c>
      <c r="AH73" s="3">
        <v>4260254.7</v>
      </c>
      <c r="AI73" s="3">
        <v>4260254.7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 t="s">
        <v>1</v>
      </c>
    </row>
    <row r="74" spans="1:54" x14ac:dyDescent="0.2">
      <c r="A74" s="10" t="s">
        <v>398</v>
      </c>
      <c r="B74" s="2" t="s">
        <v>214</v>
      </c>
      <c r="C74" s="11" t="s">
        <v>215</v>
      </c>
      <c r="D74" s="2" t="s">
        <v>100</v>
      </c>
      <c r="E74" s="2" t="s">
        <v>101</v>
      </c>
      <c r="F74" s="3">
        <f t="shared" si="41"/>
        <v>72361087.200000003</v>
      </c>
      <c r="G74" s="3">
        <f t="shared" si="42"/>
        <v>72361087.200000003</v>
      </c>
      <c r="H74" s="3"/>
      <c r="I74" s="3"/>
      <c r="J74" s="3">
        <v>72361087.200000003</v>
      </c>
      <c r="K74" s="3">
        <v>72361087.200000003</v>
      </c>
      <c r="L74" s="3"/>
      <c r="M74" s="3"/>
      <c r="N74" s="3" t="s">
        <v>1</v>
      </c>
      <c r="O74" s="3" t="s">
        <v>1</v>
      </c>
      <c r="P74" s="3" t="s">
        <v>1</v>
      </c>
      <c r="Q74" s="3" t="s">
        <v>1</v>
      </c>
      <c r="R74" s="3" t="s">
        <v>1</v>
      </c>
      <c r="S74" s="3" t="s">
        <v>1</v>
      </c>
      <c r="T74" s="3" t="s">
        <v>1</v>
      </c>
      <c r="U74" s="3" t="s">
        <v>1</v>
      </c>
      <c r="V74" s="3" t="s">
        <v>1</v>
      </c>
      <c r="W74" s="3" t="s">
        <v>1</v>
      </c>
      <c r="X74" s="3" t="s">
        <v>1</v>
      </c>
      <c r="Y74" s="3" t="s">
        <v>1</v>
      </c>
      <c r="Z74" s="3" t="s">
        <v>1</v>
      </c>
      <c r="AA74" s="3" t="s">
        <v>1</v>
      </c>
      <c r="AB74" s="3" t="s">
        <v>1</v>
      </c>
      <c r="AC74" s="3" t="s">
        <v>1</v>
      </c>
      <c r="AD74" s="7">
        <f t="shared" si="7"/>
        <v>72123568.700000003</v>
      </c>
      <c r="AE74" s="7">
        <f t="shared" si="8"/>
        <v>72123568.700000003</v>
      </c>
      <c r="AF74" s="3">
        <v>0</v>
      </c>
      <c r="AG74" s="3">
        <v>0</v>
      </c>
      <c r="AH74" s="3">
        <v>72123568.700000003</v>
      </c>
      <c r="AI74" s="3">
        <v>72123568.700000003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 t="s">
        <v>79</v>
      </c>
    </row>
    <row r="75" spans="1:54" x14ac:dyDescent="0.2">
      <c r="A75" s="10" t="s">
        <v>1</v>
      </c>
      <c r="B75" s="2" t="s">
        <v>214</v>
      </c>
      <c r="C75" s="11" t="s">
        <v>1</v>
      </c>
      <c r="D75" s="2" t="s">
        <v>100</v>
      </c>
      <c r="E75" s="2" t="s">
        <v>101</v>
      </c>
      <c r="F75" s="3">
        <f t="shared" si="41"/>
        <v>1532708</v>
      </c>
      <c r="G75" s="3">
        <f t="shared" si="42"/>
        <v>1532708</v>
      </c>
      <c r="H75" s="3"/>
      <c r="I75" s="3"/>
      <c r="J75" s="3">
        <v>1532708</v>
      </c>
      <c r="K75" s="3">
        <v>1532708</v>
      </c>
      <c r="L75" s="3"/>
      <c r="M75" s="3"/>
      <c r="N75" s="3" t="s">
        <v>1</v>
      </c>
      <c r="O75" s="3" t="s">
        <v>1</v>
      </c>
      <c r="P75" s="3" t="s">
        <v>1</v>
      </c>
      <c r="Q75" s="3" t="s">
        <v>1</v>
      </c>
      <c r="R75" s="3" t="s">
        <v>1</v>
      </c>
      <c r="S75" s="3" t="s">
        <v>1</v>
      </c>
      <c r="T75" s="3" t="s">
        <v>1</v>
      </c>
      <c r="U75" s="3" t="s">
        <v>1</v>
      </c>
      <c r="V75" s="3" t="s">
        <v>1</v>
      </c>
      <c r="W75" s="3" t="s">
        <v>1</v>
      </c>
      <c r="X75" s="3" t="s">
        <v>1</v>
      </c>
      <c r="Y75" s="3" t="s">
        <v>1</v>
      </c>
      <c r="Z75" s="3" t="s">
        <v>1</v>
      </c>
      <c r="AA75" s="3" t="s">
        <v>1</v>
      </c>
      <c r="AB75" s="3" t="s">
        <v>1</v>
      </c>
      <c r="AC75" s="3" t="s">
        <v>1</v>
      </c>
      <c r="AD75" s="7">
        <f t="shared" ref="AD75:AD86" si="43">AF75+AH75+AJ75</f>
        <v>1532708</v>
      </c>
      <c r="AE75" s="7">
        <f t="shared" ref="AE75:AE86" si="44">AG75+AI75+AK75</f>
        <v>1532708</v>
      </c>
      <c r="AF75" s="3">
        <v>0</v>
      </c>
      <c r="AG75" s="3">
        <v>0</v>
      </c>
      <c r="AH75" s="3">
        <v>1532708</v>
      </c>
      <c r="AI75" s="3">
        <v>1532708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 t="s">
        <v>1</v>
      </c>
    </row>
    <row r="76" spans="1:54" ht="146.25" x14ac:dyDescent="0.2">
      <c r="A76" s="8" t="s">
        <v>399</v>
      </c>
      <c r="B76" s="2" t="s">
        <v>216</v>
      </c>
      <c r="C76" s="2" t="s">
        <v>217</v>
      </c>
      <c r="D76" s="2" t="s">
        <v>1</v>
      </c>
      <c r="E76" s="2" t="s">
        <v>218</v>
      </c>
      <c r="F76" s="3">
        <f t="shared" si="37"/>
        <v>24851542</v>
      </c>
      <c r="G76" s="3">
        <f t="shared" si="37"/>
        <v>20692810.800000001</v>
      </c>
      <c r="H76" s="3">
        <f>H77+H78+H83</f>
        <v>933290</v>
      </c>
      <c r="I76" s="3">
        <f t="shared" ref="I76:M76" si="45">I77+I78+I83</f>
        <v>933290</v>
      </c>
      <c r="J76" s="3">
        <f t="shared" si="45"/>
        <v>22718252</v>
      </c>
      <c r="K76" s="3">
        <f t="shared" si="45"/>
        <v>18559520.800000001</v>
      </c>
      <c r="L76" s="3">
        <f t="shared" si="45"/>
        <v>1200000</v>
      </c>
      <c r="M76" s="3">
        <f t="shared" si="45"/>
        <v>1200000</v>
      </c>
      <c r="N76" s="3" t="s">
        <v>1</v>
      </c>
      <c r="O76" s="3" t="s">
        <v>1</v>
      </c>
      <c r="P76" s="3" t="s">
        <v>1</v>
      </c>
      <c r="Q76" s="3" t="s">
        <v>1</v>
      </c>
      <c r="R76" s="3" t="s">
        <v>1</v>
      </c>
      <c r="S76" s="3" t="s">
        <v>1</v>
      </c>
      <c r="T76" s="3" t="s">
        <v>1</v>
      </c>
      <c r="U76" s="3" t="s">
        <v>1</v>
      </c>
      <c r="V76" s="3" t="s">
        <v>1</v>
      </c>
      <c r="W76" s="3" t="s">
        <v>1</v>
      </c>
      <c r="X76" s="3" t="s">
        <v>1</v>
      </c>
      <c r="Y76" s="3" t="s">
        <v>1</v>
      </c>
      <c r="Z76" s="3" t="s">
        <v>1</v>
      </c>
      <c r="AA76" s="3" t="s">
        <v>1</v>
      </c>
      <c r="AB76" s="3" t="s">
        <v>1</v>
      </c>
      <c r="AC76" s="3" t="s">
        <v>1</v>
      </c>
      <c r="AD76" s="7">
        <f t="shared" si="43"/>
        <v>24851542</v>
      </c>
      <c r="AE76" s="7">
        <f t="shared" si="44"/>
        <v>20692810.800000001</v>
      </c>
      <c r="AF76" s="3">
        <f>AF77+AF78+AF83</f>
        <v>933290</v>
      </c>
      <c r="AG76" s="3">
        <f t="shared" ref="AG76:AK76" si="46">AG77+AG78+AG83</f>
        <v>933290</v>
      </c>
      <c r="AH76" s="3">
        <f t="shared" si="46"/>
        <v>22718252</v>
      </c>
      <c r="AI76" s="3">
        <f t="shared" si="46"/>
        <v>18559520.800000001</v>
      </c>
      <c r="AJ76" s="3">
        <f t="shared" si="46"/>
        <v>1200000</v>
      </c>
      <c r="AK76" s="3">
        <f t="shared" si="46"/>
        <v>1200000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 t="s">
        <v>79</v>
      </c>
    </row>
    <row r="77" spans="1:54" ht="45" x14ac:dyDescent="0.2">
      <c r="A77" s="8" t="s">
        <v>400</v>
      </c>
      <c r="B77" s="2" t="s">
        <v>219</v>
      </c>
      <c r="C77" s="2" t="s">
        <v>220</v>
      </c>
      <c r="D77" s="2" t="s">
        <v>177</v>
      </c>
      <c r="E77" s="2" t="s">
        <v>221</v>
      </c>
      <c r="F77" s="3">
        <f t="shared" ref="F77:F86" si="47">H77+J77+L77</f>
        <v>1429000</v>
      </c>
      <c r="G77" s="3">
        <f t="shared" ref="G77:G86" si="48">I77+K77+M77</f>
        <v>1429000</v>
      </c>
      <c r="H77" s="3"/>
      <c r="I77" s="3"/>
      <c r="J77" s="3">
        <v>1429000</v>
      </c>
      <c r="K77" s="3">
        <v>1429000</v>
      </c>
      <c r="L77" s="3"/>
      <c r="M77" s="3"/>
      <c r="N77" s="3" t="s">
        <v>1</v>
      </c>
      <c r="O77" s="3" t="s">
        <v>1</v>
      </c>
      <c r="P77" s="3" t="s">
        <v>1</v>
      </c>
      <c r="Q77" s="3" t="s">
        <v>1</v>
      </c>
      <c r="R77" s="3" t="s">
        <v>1</v>
      </c>
      <c r="S77" s="3" t="s">
        <v>1</v>
      </c>
      <c r="T77" s="3" t="s">
        <v>1</v>
      </c>
      <c r="U77" s="3" t="s">
        <v>1</v>
      </c>
      <c r="V77" s="3" t="s">
        <v>1</v>
      </c>
      <c r="W77" s="3" t="s">
        <v>1</v>
      </c>
      <c r="X77" s="3" t="s">
        <v>1</v>
      </c>
      <c r="Y77" s="3" t="s">
        <v>1</v>
      </c>
      <c r="Z77" s="3" t="s">
        <v>1</v>
      </c>
      <c r="AA77" s="3" t="s">
        <v>1</v>
      </c>
      <c r="AB77" s="3" t="s">
        <v>1</v>
      </c>
      <c r="AC77" s="3" t="s">
        <v>1</v>
      </c>
      <c r="AD77" s="7">
        <f t="shared" si="43"/>
        <v>1429000</v>
      </c>
      <c r="AE77" s="7">
        <f t="shared" si="44"/>
        <v>1429000</v>
      </c>
      <c r="AF77" s="3">
        <v>0</v>
      </c>
      <c r="AG77" s="3">
        <v>0</v>
      </c>
      <c r="AH77" s="3">
        <v>1429000</v>
      </c>
      <c r="AI77" s="3">
        <v>1429000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 t="s">
        <v>79</v>
      </c>
    </row>
    <row r="78" spans="1:54" ht="202.5" x14ac:dyDescent="0.2">
      <c r="A78" s="8" t="s">
        <v>401</v>
      </c>
      <c r="B78" s="2" t="s">
        <v>222</v>
      </c>
      <c r="C78" s="2" t="s">
        <v>223</v>
      </c>
      <c r="D78" s="2" t="s">
        <v>177</v>
      </c>
      <c r="E78" s="2" t="s">
        <v>224</v>
      </c>
      <c r="F78" s="3">
        <f t="shared" si="47"/>
        <v>937090</v>
      </c>
      <c r="G78" s="3">
        <f t="shared" si="48"/>
        <v>937090</v>
      </c>
      <c r="H78" s="3">
        <f>H79+H81+H82</f>
        <v>933290</v>
      </c>
      <c r="I78" s="3">
        <f t="shared" ref="I78:M78" si="49">I79+I81+I82</f>
        <v>933290</v>
      </c>
      <c r="J78" s="3">
        <f t="shared" si="49"/>
        <v>3800</v>
      </c>
      <c r="K78" s="3">
        <f t="shared" si="49"/>
        <v>3800</v>
      </c>
      <c r="L78" s="3">
        <f t="shared" si="49"/>
        <v>0</v>
      </c>
      <c r="M78" s="3">
        <f t="shared" si="49"/>
        <v>0</v>
      </c>
      <c r="N78" s="3" t="s">
        <v>1</v>
      </c>
      <c r="O78" s="3" t="s">
        <v>1</v>
      </c>
      <c r="P78" s="3" t="s">
        <v>1</v>
      </c>
      <c r="Q78" s="3" t="s">
        <v>1</v>
      </c>
      <c r="R78" s="3" t="s">
        <v>1</v>
      </c>
      <c r="S78" s="3" t="s">
        <v>1</v>
      </c>
      <c r="T78" s="3" t="s">
        <v>1</v>
      </c>
      <c r="U78" s="3" t="s">
        <v>1</v>
      </c>
      <c r="V78" s="3" t="s">
        <v>1</v>
      </c>
      <c r="W78" s="3" t="s">
        <v>1</v>
      </c>
      <c r="X78" s="3" t="s">
        <v>1</v>
      </c>
      <c r="Y78" s="3" t="s">
        <v>1</v>
      </c>
      <c r="Z78" s="3" t="s">
        <v>1</v>
      </c>
      <c r="AA78" s="3" t="s">
        <v>1</v>
      </c>
      <c r="AB78" s="3" t="s">
        <v>1</v>
      </c>
      <c r="AC78" s="3" t="s">
        <v>1</v>
      </c>
      <c r="AD78" s="7">
        <f t="shared" si="43"/>
        <v>937090</v>
      </c>
      <c r="AE78" s="7">
        <f t="shared" si="44"/>
        <v>937090</v>
      </c>
      <c r="AF78" s="3">
        <f>AF79+AF81+AF82</f>
        <v>933290</v>
      </c>
      <c r="AG78" s="3">
        <f t="shared" ref="AG78:AK78" si="50">AG79+AG81+AG82</f>
        <v>933290</v>
      </c>
      <c r="AH78" s="3">
        <f t="shared" si="50"/>
        <v>3800</v>
      </c>
      <c r="AI78" s="3">
        <f t="shared" si="50"/>
        <v>3800</v>
      </c>
      <c r="AJ78" s="3">
        <f t="shared" si="50"/>
        <v>0</v>
      </c>
      <c r="AK78" s="3">
        <f t="shared" si="50"/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 t="s">
        <v>79</v>
      </c>
    </row>
    <row r="79" spans="1:54" x14ac:dyDescent="0.2">
      <c r="A79" s="10" t="s">
        <v>402</v>
      </c>
      <c r="B79" s="2" t="s">
        <v>225</v>
      </c>
      <c r="C79" s="11" t="s">
        <v>226</v>
      </c>
      <c r="D79" s="2" t="s">
        <v>177</v>
      </c>
      <c r="E79" s="2" t="s">
        <v>227</v>
      </c>
      <c r="F79" s="3">
        <f t="shared" si="47"/>
        <v>933290</v>
      </c>
      <c r="G79" s="3">
        <f t="shared" si="48"/>
        <v>933290</v>
      </c>
      <c r="H79" s="3">
        <v>933290</v>
      </c>
      <c r="I79" s="3">
        <v>933290</v>
      </c>
      <c r="J79" s="3"/>
      <c r="K79" s="3"/>
      <c r="L79" s="3"/>
      <c r="M79" s="3"/>
      <c r="N79" s="3" t="s">
        <v>1</v>
      </c>
      <c r="O79" s="3" t="s">
        <v>1</v>
      </c>
      <c r="P79" s="3" t="s">
        <v>1</v>
      </c>
      <c r="Q79" s="3" t="s">
        <v>1</v>
      </c>
      <c r="R79" s="3" t="s">
        <v>1</v>
      </c>
      <c r="S79" s="3" t="s">
        <v>1</v>
      </c>
      <c r="T79" s="3" t="s">
        <v>1</v>
      </c>
      <c r="U79" s="3" t="s">
        <v>1</v>
      </c>
      <c r="V79" s="3" t="s">
        <v>1</v>
      </c>
      <c r="W79" s="3" t="s">
        <v>1</v>
      </c>
      <c r="X79" s="3" t="s">
        <v>1</v>
      </c>
      <c r="Y79" s="3" t="s">
        <v>1</v>
      </c>
      <c r="Z79" s="3" t="s">
        <v>1</v>
      </c>
      <c r="AA79" s="3" t="s">
        <v>1</v>
      </c>
      <c r="AB79" s="3" t="s">
        <v>1</v>
      </c>
      <c r="AC79" s="3" t="s">
        <v>1</v>
      </c>
      <c r="AD79" s="7">
        <f t="shared" si="43"/>
        <v>933290</v>
      </c>
      <c r="AE79" s="7">
        <f t="shared" si="44"/>
        <v>933290</v>
      </c>
      <c r="AF79" s="3">
        <v>933290</v>
      </c>
      <c r="AG79" s="3">
        <v>933290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 t="s">
        <v>79</v>
      </c>
    </row>
    <row r="80" spans="1:54" x14ac:dyDescent="0.2">
      <c r="A80" s="10" t="s">
        <v>1</v>
      </c>
      <c r="B80" s="2" t="s">
        <v>225</v>
      </c>
      <c r="C80" s="11" t="s">
        <v>1</v>
      </c>
      <c r="D80" s="2" t="s">
        <v>177</v>
      </c>
      <c r="E80" s="2" t="s">
        <v>227</v>
      </c>
      <c r="F80" s="3">
        <f t="shared" si="47"/>
        <v>933290</v>
      </c>
      <c r="G80" s="3">
        <f t="shared" si="48"/>
        <v>933290</v>
      </c>
      <c r="H80" s="3">
        <v>933290</v>
      </c>
      <c r="I80" s="3">
        <v>933290</v>
      </c>
      <c r="J80" s="3"/>
      <c r="K80" s="3"/>
      <c r="L80" s="3"/>
      <c r="M80" s="3"/>
      <c r="N80" s="3" t="s">
        <v>1</v>
      </c>
      <c r="O80" s="3" t="s">
        <v>1</v>
      </c>
      <c r="P80" s="3" t="s">
        <v>1</v>
      </c>
      <c r="Q80" s="3" t="s">
        <v>1</v>
      </c>
      <c r="R80" s="3" t="s">
        <v>1</v>
      </c>
      <c r="S80" s="3" t="s">
        <v>1</v>
      </c>
      <c r="T80" s="3" t="s">
        <v>1</v>
      </c>
      <c r="U80" s="3" t="s">
        <v>1</v>
      </c>
      <c r="V80" s="3" t="s">
        <v>1</v>
      </c>
      <c r="W80" s="3" t="s">
        <v>1</v>
      </c>
      <c r="X80" s="3" t="s">
        <v>1</v>
      </c>
      <c r="Y80" s="3" t="s">
        <v>1</v>
      </c>
      <c r="Z80" s="3" t="s">
        <v>1</v>
      </c>
      <c r="AA80" s="3" t="s">
        <v>1</v>
      </c>
      <c r="AB80" s="3" t="s">
        <v>1</v>
      </c>
      <c r="AC80" s="3" t="s">
        <v>1</v>
      </c>
      <c r="AD80" s="7">
        <f t="shared" si="43"/>
        <v>933290</v>
      </c>
      <c r="AE80" s="7">
        <f t="shared" si="44"/>
        <v>933290</v>
      </c>
      <c r="AF80" s="3">
        <v>933290</v>
      </c>
      <c r="AG80" s="3">
        <v>933290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 t="s">
        <v>1</v>
      </c>
    </row>
    <row r="81" spans="1:54" ht="101.25" x14ac:dyDescent="0.2">
      <c r="A81" s="8" t="s">
        <v>403</v>
      </c>
      <c r="B81" s="2" t="s">
        <v>228</v>
      </c>
      <c r="C81" s="2" t="s">
        <v>229</v>
      </c>
      <c r="D81" s="2" t="s">
        <v>177</v>
      </c>
      <c r="E81" s="2" t="s">
        <v>120</v>
      </c>
      <c r="F81" s="3">
        <f t="shared" si="47"/>
        <v>200</v>
      </c>
      <c r="G81" s="3">
        <f t="shared" si="48"/>
        <v>200</v>
      </c>
      <c r="H81" s="3"/>
      <c r="I81" s="3"/>
      <c r="J81" s="3">
        <v>200</v>
      </c>
      <c r="K81" s="3">
        <v>200</v>
      </c>
      <c r="L81" s="3"/>
      <c r="M81" s="3"/>
      <c r="N81" s="3" t="s">
        <v>1</v>
      </c>
      <c r="O81" s="3" t="s">
        <v>1</v>
      </c>
      <c r="P81" s="3" t="s">
        <v>1</v>
      </c>
      <c r="Q81" s="3" t="s">
        <v>1</v>
      </c>
      <c r="R81" s="3" t="s">
        <v>1</v>
      </c>
      <c r="S81" s="3" t="s">
        <v>1</v>
      </c>
      <c r="T81" s="3" t="s">
        <v>1</v>
      </c>
      <c r="U81" s="3" t="s">
        <v>1</v>
      </c>
      <c r="V81" s="3" t="s">
        <v>1</v>
      </c>
      <c r="W81" s="3" t="s">
        <v>1</v>
      </c>
      <c r="X81" s="3" t="s">
        <v>1</v>
      </c>
      <c r="Y81" s="3" t="s">
        <v>1</v>
      </c>
      <c r="Z81" s="3" t="s">
        <v>1</v>
      </c>
      <c r="AA81" s="3" t="s">
        <v>1</v>
      </c>
      <c r="AB81" s="3" t="s">
        <v>1</v>
      </c>
      <c r="AC81" s="3" t="s">
        <v>1</v>
      </c>
      <c r="AD81" s="7">
        <f t="shared" si="43"/>
        <v>200</v>
      </c>
      <c r="AE81" s="7">
        <f t="shared" si="44"/>
        <v>200</v>
      </c>
      <c r="AF81" s="3">
        <v>0</v>
      </c>
      <c r="AG81" s="3">
        <v>0</v>
      </c>
      <c r="AH81" s="3">
        <v>200</v>
      </c>
      <c r="AI81" s="3">
        <v>200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 t="s">
        <v>79</v>
      </c>
    </row>
    <row r="82" spans="1:54" ht="101.25" x14ac:dyDescent="0.2">
      <c r="A82" s="8" t="s">
        <v>404</v>
      </c>
      <c r="B82" s="2" t="s">
        <v>230</v>
      </c>
      <c r="C82" s="2" t="s">
        <v>231</v>
      </c>
      <c r="D82" s="2" t="s">
        <v>177</v>
      </c>
      <c r="E82" s="2" t="s">
        <v>232</v>
      </c>
      <c r="F82" s="3">
        <f t="shared" si="47"/>
        <v>3600</v>
      </c>
      <c r="G82" s="3">
        <f t="shared" si="48"/>
        <v>3600</v>
      </c>
      <c r="H82" s="3"/>
      <c r="I82" s="3"/>
      <c r="J82" s="3">
        <v>3600</v>
      </c>
      <c r="K82" s="3">
        <v>3600</v>
      </c>
      <c r="L82" s="3"/>
      <c r="M82" s="3"/>
      <c r="N82" s="3" t="s">
        <v>1</v>
      </c>
      <c r="O82" s="3" t="s">
        <v>1</v>
      </c>
      <c r="P82" s="3" t="s">
        <v>1</v>
      </c>
      <c r="Q82" s="3" t="s">
        <v>1</v>
      </c>
      <c r="R82" s="3" t="s">
        <v>1</v>
      </c>
      <c r="S82" s="3" t="s">
        <v>1</v>
      </c>
      <c r="T82" s="3" t="s">
        <v>1</v>
      </c>
      <c r="U82" s="3" t="s">
        <v>1</v>
      </c>
      <c r="V82" s="3" t="s">
        <v>1</v>
      </c>
      <c r="W82" s="3" t="s">
        <v>1</v>
      </c>
      <c r="X82" s="3" t="s">
        <v>1</v>
      </c>
      <c r="Y82" s="3" t="s">
        <v>1</v>
      </c>
      <c r="Z82" s="3" t="s">
        <v>1</v>
      </c>
      <c r="AA82" s="3" t="s">
        <v>1</v>
      </c>
      <c r="AB82" s="3" t="s">
        <v>1</v>
      </c>
      <c r="AC82" s="3" t="s">
        <v>1</v>
      </c>
      <c r="AD82" s="7">
        <f t="shared" si="43"/>
        <v>3600</v>
      </c>
      <c r="AE82" s="7">
        <f t="shared" si="44"/>
        <v>3600</v>
      </c>
      <c r="AF82" s="3">
        <v>0</v>
      </c>
      <c r="AG82" s="3">
        <v>0</v>
      </c>
      <c r="AH82" s="3">
        <v>3600</v>
      </c>
      <c r="AI82" s="3">
        <v>3600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 t="s">
        <v>79</v>
      </c>
    </row>
    <row r="83" spans="1:54" ht="33.75" x14ac:dyDescent="0.2">
      <c r="A83" s="8" t="s">
        <v>405</v>
      </c>
      <c r="B83" s="2" t="s">
        <v>233</v>
      </c>
      <c r="C83" s="2" t="s">
        <v>234</v>
      </c>
      <c r="D83" s="2" t="s">
        <v>177</v>
      </c>
      <c r="E83" s="2" t="s">
        <v>235</v>
      </c>
      <c r="F83" s="3">
        <f t="shared" si="47"/>
        <v>22485452</v>
      </c>
      <c r="G83" s="3">
        <f t="shared" si="48"/>
        <v>18326720.800000001</v>
      </c>
      <c r="H83" s="3">
        <f>H84</f>
        <v>0</v>
      </c>
      <c r="I83" s="3">
        <f t="shared" ref="I83:M83" si="51">I84</f>
        <v>0</v>
      </c>
      <c r="J83" s="3">
        <f t="shared" si="51"/>
        <v>21285452</v>
      </c>
      <c r="K83" s="3">
        <f t="shared" si="51"/>
        <v>17126720.800000001</v>
      </c>
      <c r="L83" s="3">
        <f t="shared" si="51"/>
        <v>1200000</v>
      </c>
      <c r="M83" s="3">
        <f t="shared" si="51"/>
        <v>1200000</v>
      </c>
      <c r="N83" s="3" t="s">
        <v>1</v>
      </c>
      <c r="O83" s="3" t="s">
        <v>1</v>
      </c>
      <c r="P83" s="3" t="s">
        <v>1</v>
      </c>
      <c r="Q83" s="3" t="s">
        <v>1</v>
      </c>
      <c r="R83" s="3" t="s">
        <v>1</v>
      </c>
      <c r="S83" s="3" t="s">
        <v>1</v>
      </c>
      <c r="T83" s="3" t="s">
        <v>1</v>
      </c>
      <c r="U83" s="3" t="s">
        <v>1</v>
      </c>
      <c r="V83" s="3" t="s">
        <v>1</v>
      </c>
      <c r="W83" s="3" t="s">
        <v>1</v>
      </c>
      <c r="X83" s="3" t="s">
        <v>1</v>
      </c>
      <c r="Y83" s="3" t="s">
        <v>1</v>
      </c>
      <c r="Z83" s="3" t="s">
        <v>1</v>
      </c>
      <c r="AA83" s="3" t="s">
        <v>1</v>
      </c>
      <c r="AB83" s="3" t="s">
        <v>1</v>
      </c>
      <c r="AC83" s="3" t="s">
        <v>1</v>
      </c>
      <c r="AD83" s="7">
        <f t="shared" si="43"/>
        <v>22485452</v>
      </c>
      <c r="AE83" s="7">
        <f t="shared" si="44"/>
        <v>18326720.800000001</v>
      </c>
      <c r="AF83" s="3">
        <f>AF84</f>
        <v>0</v>
      </c>
      <c r="AG83" s="3">
        <f t="shared" ref="AG83:AK83" si="52">AG84</f>
        <v>0</v>
      </c>
      <c r="AH83" s="3">
        <f t="shared" si="52"/>
        <v>21285452</v>
      </c>
      <c r="AI83" s="3">
        <f t="shared" si="52"/>
        <v>17126720.800000001</v>
      </c>
      <c r="AJ83" s="3">
        <f t="shared" si="52"/>
        <v>1200000</v>
      </c>
      <c r="AK83" s="3">
        <f t="shared" si="52"/>
        <v>1200000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 t="s">
        <v>79</v>
      </c>
    </row>
    <row r="84" spans="1:54" ht="45" x14ac:dyDescent="0.2">
      <c r="A84" s="8" t="s">
        <v>406</v>
      </c>
      <c r="B84" s="2" t="s">
        <v>236</v>
      </c>
      <c r="C84" s="2" t="s">
        <v>237</v>
      </c>
      <c r="D84" s="2" t="s">
        <v>177</v>
      </c>
      <c r="E84" s="2" t="s">
        <v>235</v>
      </c>
      <c r="F84" s="3">
        <f t="shared" si="47"/>
        <v>22485452</v>
      </c>
      <c r="G84" s="3">
        <f t="shared" si="48"/>
        <v>18326720.800000001</v>
      </c>
      <c r="H84" s="3">
        <f>H85+H86</f>
        <v>0</v>
      </c>
      <c r="I84" s="3">
        <f t="shared" ref="I84:M84" si="53">I85+I86</f>
        <v>0</v>
      </c>
      <c r="J84" s="3">
        <f t="shared" si="53"/>
        <v>21285452</v>
      </c>
      <c r="K84" s="3">
        <f t="shared" si="53"/>
        <v>17126720.800000001</v>
      </c>
      <c r="L84" s="3">
        <f t="shared" si="53"/>
        <v>1200000</v>
      </c>
      <c r="M84" s="3">
        <f t="shared" si="53"/>
        <v>1200000</v>
      </c>
      <c r="N84" s="3" t="s">
        <v>1</v>
      </c>
      <c r="O84" s="3" t="s">
        <v>1</v>
      </c>
      <c r="P84" s="3" t="s">
        <v>1</v>
      </c>
      <c r="Q84" s="3" t="s">
        <v>1</v>
      </c>
      <c r="R84" s="3" t="s">
        <v>1</v>
      </c>
      <c r="S84" s="3" t="s">
        <v>1</v>
      </c>
      <c r="T84" s="3" t="s">
        <v>1</v>
      </c>
      <c r="U84" s="3" t="s">
        <v>1</v>
      </c>
      <c r="V84" s="3" t="s">
        <v>1</v>
      </c>
      <c r="W84" s="3" t="s">
        <v>1</v>
      </c>
      <c r="X84" s="3" t="s">
        <v>1</v>
      </c>
      <c r="Y84" s="3" t="s">
        <v>1</v>
      </c>
      <c r="Z84" s="3" t="s">
        <v>1</v>
      </c>
      <c r="AA84" s="3" t="s">
        <v>1</v>
      </c>
      <c r="AB84" s="3" t="s">
        <v>1</v>
      </c>
      <c r="AC84" s="3" t="s">
        <v>1</v>
      </c>
      <c r="AD84" s="7">
        <f t="shared" si="43"/>
        <v>22485452</v>
      </c>
      <c r="AE84" s="7">
        <f t="shared" si="44"/>
        <v>18326720.800000001</v>
      </c>
      <c r="AF84" s="3">
        <f>AF85+AF86</f>
        <v>0</v>
      </c>
      <c r="AG84" s="3">
        <f t="shared" ref="AG84:AK84" si="54">AG85+AG86</f>
        <v>0</v>
      </c>
      <c r="AH84" s="3">
        <f t="shared" si="54"/>
        <v>21285452</v>
      </c>
      <c r="AI84" s="3">
        <f t="shared" si="54"/>
        <v>17126720.800000001</v>
      </c>
      <c r="AJ84" s="3">
        <f t="shared" si="54"/>
        <v>1200000</v>
      </c>
      <c r="AK84" s="3">
        <f t="shared" si="54"/>
        <v>1200000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 t="s">
        <v>79</v>
      </c>
    </row>
    <row r="85" spans="1:54" ht="45" x14ac:dyDescent="0.2">
      <c r="A85" s="8" t="s">
        <v>407</v>
      </c>
      <c r="B85" s="2" t="s">
        <v>238</v>
      </c>
      <c r="C85" s="2" t="s">
        <v>239</v>
      </c>
      <c r="D85" s="2" t="s">
        <v>1</v>
      </c>
      <c r="E85" s="2" t="s">
        <v>240</v>
      </c>
      <c r="F85" s="3">
        <f t="shared" si="47"/>
        <v>1200000</v>
      </c>
      <c r="G85" s="3">
        <f t="shared" si="48"/>
        <v>1200000</v>
      </c>
      <c r="H85" s="3"/>
      <c r="I85" s="3"/>
      <c r="J85" s="3"/>
      <c r="K85" s="3"/>
      <c r="L85" s="3">
        <v>1200000</v>
      </c>
      <c r="M85" s="3">
        <v>1200000</v>
      </c>
      <c r="N85" s="3" t="s">
        <v>1</v>
      </c>
      <c r="O85" s="3" t="s">
        <v>1</v>
      </c>
      <c r="P85" s="3" t="s">
        <v>1</v>
      </c>
      <c r="Q85" s="3" t="s">
        <v>1</v>
      </c>
      <c r="R85" s="3" t="s">
        <v>1</v>
      </c>
      <c r="S85" s="3" t="s">
        <v>1</v>
      </c>
      <c r="T85" s="3" t="s">
        <v>1</v>
      </c>
      <c r="U85" s="3" t="s">
        <v>1</v>
      </c>
      <c r="V85" s="3" t="s">
        <v>1</v>
      </c>
      <c r="W85" s="3" t="s">
        <v>1</v>
      </c>
      <c r="X85" s="3" t="s">
        <v>1</v>
      </c>
      <c r="Y85" s="3" t="s">
        <v>1</v>
      </c>
      <c r="Z85" s="3" t="s">
        <v>1</v>
      </c>
      <c r="AA85" s="3" t="s">
        <v>1</v>
      </c>
      <c r="AB85" s="3" t="s">
        <v>1</v>
      </c>
      <c r="AC85" s="3" t="s">
        <v>1</v>
      </c>
      <c r="AD85" s="7">
        <f t="shared" si="43"/>
        <v>1200000</v>
      </c>
      <c r="AE85" s="7">
        <f t="shared" si="44"/>
        <v>1200000</v>
      </c>
      <c r="AF85" s="3">
        <v>0</v>
      </c>
      <c r="AG85" s="3">
        <v>0</v>
      </c>
      <c r="AH85" s="3">
        <v>0</v>
      </c>
      <c r="AI85" s="3">
        <v>0</v>
      </c>
      <c r="AJ85" s="3">
        <v>1200000</v>
      </c>
      <c r="AK85" s="3">
        <v>1200000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 t="s">
        <v>79</v>
      </c>
    </row>
    <row r="86" spans="1:54" ht="22.5" x14ac:dyDescent="0.2">
      <c r="A86" s="8" t="s">
        <v>408</v>
      </c>
      <c r="B86" s="2" t="s">
        <v>241</v>
      </c>
      <c r="C86" s="2" t="s">
        <v>242</v>
      </c>
      <c r="D86" s="2" t="s">
        <v>1</v>
      </c>
      <c r="E86" s="2" t="s">
        <v>243</v>
      </c>
      <c r="F86" s="3">
        <f t="shared" si="47"/>
        <v>21285452</v>
      </c>
      <c r="G86" s="3">
        <f t="shared" si="48"/>
        <v>17126720.800000001</v>
      </c>
      <c r="H86" s="3"/>
      <c r="I86" s="3"/>
      <c r="J86" s="3">
        <v>21285452</v>
      </c>
      <c r="K86" s="3">
        <v>17126720.800000001</v>
      </c>
      <c r="L86" s="3"/>
      <c r="M86" s="3"/>
      <c r="N86" s="3" t="s">
        <v>1</v>
      </c>
      <c r="O86" s="3" t="s">
        <v>1</v>
      </c>
      <c r="P86" s="3" t="s">
        <v>1</v>
      </c>
      <c r="Q86" s="3" t="s">
        <v>1</v>
      </c>
      <c r="R86" s="3" t="s">
        <v>1</v>
      </c>
      <c r="S86" s="3" t="s">
        <v>1</v>
      </c>
      <c r="T86" s="3" t="s">
        <v>1</v>
      </c>
      <c r="U86" s="3" t="s">
        <v>1</v>
      </c>
      <c r="V86" s="3" t="s">
        <v>1</v>
      </c>
      <c r="W86" s="3" t="s">
        <v>1</v>
      </c>
      <c r="X86" s="3" t="s">
        <v>1</v>
      </c>
      <c r="Y86" s="3" t="s">
        <v>1</v>
      </c>
      <c r="Z86" s="3" t="s">
        <v>1</v>
      </c>
      <c r="AA86" s="3" t="s">
        <v>1</v>
      </c>
      <c r="AB86" s="3" t="s">
        <v>1</v>
      </c>
      <c r="AC86" s="3" t="s">
        <v>1</v>
      </c>
      <c r="AD86" s="7">
        <f t="shared" si="43"/>
        <v>21285452</v>
      </c>
      <c r="AE86" s="7">
        <f t="shared" si="44"/>
        <v>17126720.800000001</v>
      </c>
      <c r="AF86" s="3">
        <v>0</v>
      </c>
      <c r="AG86" s="3">
        <v>0</v>
      </c>
      <c r="AH86" s="3">
        <v>21285452</v>
      </c>
      <c r="AI86" s="3">
        <v>17126720.800000001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 t="s">
        <v>79</v>
      </c>
    </row>
    <row r="87" spans="1:54" ht="73.5" x14ac:dyDescent="0.2">
      <c r="A87" s="4" t="s">
        <v>244</v>
      </c>
      <c r="B87" s="5" t="s">
        <v>245</v>
      </c>
      <c r="C87" s="5" t="s">
        <v>246</v>
      </c>
      <c r="D87" s="5" t="s">
        <v>177</v>
      </c>
      <c r="E87" s="5" t="s">
        <v>1</v>
      </c>
      <c r="F87" s="6"/>
      <c r="G87" s="6"/>
      <c r="H87" s="6"/>
      <c r="I87" s="6"/>
      <c r="J87" s="6"/>
      <c r="K87" s="6"/>
      <c r="L87" s="6"/>
      <c r="M87" s="6"/>
      <c r="N87" s="6">
        <f>O87+P87+Q87</f>
        <v>956046781.89999986</v>
      </c>
      <c r="O87" s="6">
        <f>O88+O89+O91+O92+O94+O95+O96+O97+O98+O99+O101+O103+O105+O106+O108+O111+O112+O114+O115+O116+O118+O120+O121+O122+O123+O124+O125+O126+O127+O128+O129+O130+O131+O133+O135+O137+O138+O139+O141+O142+O143+O144+O145+O147+O149+O151</f>
        <v>52978371.300000004</v>
      </c>
      <c r="P87" s="6">
        <f t="shared" ref="P87:Q87" si="55">P88+P89+P91+P92+P94+P95+P96+P97+P98+P99+P101+P103+P105+P106+P108+P111+P112+P114+P115+P116+P118+P120+P121+P122+P123+P124+P125+P126+P127+P128+P129+P130+P131+P133+P135+P137+P138+P139+P141+P142+P143+P144+P145+P147+P149+P151</f>
        <v>589174609.79999995</v>
      </c>
      <c r="Q87" s="6">
        <f t="shared" si="55"/>
        <v>313893800.80000001</v>
      </c>
      <c r="R87" s="6">
        <f>S87+T87+U87</f>
        <v>644879128.30000007</v>
      </c>
      <c r="S87" s="6">
        <f t="shared" ref="S87" si="56">S88+S89+S91+S92+S94+S95+S96+S97+S98+S99+S101+S103+S105+S106+S108+S111+S112+S114+S115+S116+S118+S120+S121+S122+S123+S124+S125+S126+S127+S128+S129+S130+S131+S133+S135+S137+S138+S139+S141+S142+S143+S144+S145+S147+S149+S151</f>
        <v>56005858.100000001</v>
      </c>
      <c r="T87" s="6">
        <f t="shared" ref="T87:U87" si="57">T88+T89+T91+T92+T94+T95+T96+T97+T98+T99+T101+T103+T105+T106+T108+T111+T112+T114+T115+T116+T118+T120+T121+T122+T123+T124+T125+T126+T127+T128+T129+T130+T131+T133+T135+T137+T138+T139+T141+T142+T143+T144+T145+T147+T149+T151</f>
        <v>287767970.10000002</v>
      </c>
      <c r="U87" s="6">
        <f t="shared" si="57"/>
        <v>301105300.10000002</v>
      </c>
      <c r="V87" s="6">
        <f>W87+X87+Y87</f>
        <v>596554491.4000001</v>
      </c>
      <c r="W87" s="6">
        <f t="shared" ref="W87" si="58">W88+W89+W91+W92+W94+W95+W96+W97+W98+W99+W101+W103+W105+W106+W108+W111+W112+W114+W115+W116+W118+W120+W121+W122+W123+W124+W125+W126+W127+W128+W129+W130+W131+W133+W135+W137+W138+W139+W141+W142+W143+W144+W145+W147+W149+W151</f>
        <v>44670264.799999997</v>
      </c>
      <c r="X87" s="6">
        <f t="shared" ref="X87" si="59">X88+X89+X91+X92+X94+X95+X96+X97+X98+X99+X101+X103+X105+X106+X108+X111+X112+X114+X115+X116+X118+X120+X121+X122+X123+X124+X125+X126+X127+X128+X129+X130+X131+X133+X135+X137+X138+X139+X141+X142+X143+X144+X145+X147+X149+X151</f>
        <v>287608526.60000002</v>
      </c>
      <c r="Y87" s="6">
        <f t="shared" ref="Y87" si="60">Y88+Y89+Y91+Y92+Y94+Y95+Y96+Y97+Y98+Y99+Y101+Y103+Y105+Y106+Y108+Y111+Y112+Y114+Y115+Y116+Y118+Y120+Y121+Y122+Y123+Y124+Y125+Y126+Y127+Y128+Y129+Y130+Y131+Y133+Y135+Y137+Y138+Y139+Y141+Y142+Y143+Y144+Y145+Y147+Y149+Y151</f>
        <v>264275700</v>
      </c>
      <c r="Z87" s="6">
        <f>AA87+AB87+AC87</f>
        <v>580630131.30000007</v>
      </c>
      <c r="AA87" s="6">
        <f t="shared" ref="AA87" si="61">AA88+AA89+AA91+AA92+AA94+AA95+AA96+AA97+AA98+AA99+AA101+AA103+AA105+AA106+AA108+AA111+AA112+AA114+AA115+AA116+AA118+AA120+AA121+AA122+AA123+AA124+AA125+AA126+AA127+AA128+AA129+AA130+AA131+AA133+AA135+AA137+AA138+AA139+AA141+AA142+AA143+AA144+AA145+AA147+AA149+AA151</f>
        <v>31430085.299999997</v>
      </c>
      <c r="AB87" s="6">
        <f t="shared" ref="AB87" si="62">AB88+AB89+AB91+AB92+AB94+AB95+AB96+AB97+AB98+AB99+AB101+AB103+AB105+AB106+AB108+AB111+AB112+AB114+AB115+AB116+AB118+AB120+AB121+AB122+AB123+AB124+AB125+AB126+AB127+AB128+AB129+AB130+AB131+AB133+AB135+AB137+AB138+AB139+AB141+AB142+AB143+AB144+AB145+AB147+AB149+AB151</f>
        <v>285447749.80000001</v>
      </c>
      <c r="AC87" s="6">
        <f t="shared" ref="AC87" si="63">AC88+AC89+AC91+AC92+AC94+AC95+AC96+AC97+AC98+AC99+AC101+AC103+AC105+AC106+AC108+AC111+AC112+AC114+AC115+AC116+AC118+AC120+AC121+AC122+AC123+AC124+AC125+AC126+AC127+AC128+AC129+AC130+AC131+AC133+AC135+AC137+AC138+AC139+AC141+AC142+AC143+AC144+AC145+AC147+AC149+AC151</f>
        <v>263752296.20000002</v>
      </c>
      <c r="AD87" s="6"/>
      <c r="AE87" s="6"/>
      <c r="AF87" s="6"/>
      <c r="AG87" s="6"/>
      <c r="AH87" s="6"/>
      <c r="AI87" s="6"/>
      <c r="AJ87" s="6"/>
      <c r="AK87" s="6"/>
      <c r="AL87" s="6">
        <f>AM87+AN87+AO87</f>
        <v>646106487.20000005</v>
      </c>
      <c r="AM87" s="6">
        <f>AM88+AM89+AM91+AM92+AM94+AM95+AM96+AM97+AM98+AM99+AM101+AM103+AM105+AM106+AM108+AM111+AM112+AM114+AM115+AM116+AM118+AM120+AM121+AM122+AM123+AM124+AM125+AM126+AM127+AM128+AM129+AM130+AM131+AM133+AM135+AM137+AM138+AM139+AM141+AM142+AM143+AM144+AM145+AM147+AM149+AM151</f>
        <v>44544071.299999997</v>
      </c>
      <c r="AN87" s="6">
        <f t="shared" ref="AN87:AO87" si="64">AN88+AN89+AN91+AN92+AN94+AN95+AN96+AN97+AN98+AN99+AN101+AN103+AN105+AN106+AN108+AN111+AN112+AN114+AN115+AN116+AN118+AN120+AN121+AN122+AN123+AN124+AN125+AN126+AN127+AN128+AN129+AN130+AN131+AN133+AN135+AN137+AN138+AN139+AN141+AN142+AN143+AN144+AN145+AN147+AN149+AN151</f>
        <v>306580582.90000004</v>
      </c>
      <c r="AO87" s="6">
        <f t="shared" si="64"/>
        <v>294981833</v>
      </c>
      <c r="AP87" s="6">
        <f>AQ87+AR87+AS87</f>
        <v>597101242.20000005</v>
      </c>
      <c r="AQ87" s="6">
        <f t="shared" ref="AQ87" si="65">AQ88+AQ89+AQ91+AQ92+AQ94+AQ95+AQ96+AQ97+AQ98+AQ99+AQ101+AQ103+AQ105+AQ106+AQ108+AQ111+AQ112+AQ114+AQ115+AQ116+AQ118+AQ120+AQ121+AQ122+AQ123+AQ124+AQ125+AQ126+AQ127+AQ128+AQ129+AQ130+AQ131+AQ133+AQ135+AQ137+AQ138+AQ139+AQ141+AQ142+AQ143+AQ144+AQ145+AQ147+AQ149+AQ151</f>
        <v>42989341.100000001</v>
      </c>
      <c r="AR87" s="6">
        <f t="shared" ref="AR87" si="66">AR88+AR89+AR91+AR92+AR94+AR95+AR96+AR97+AR98+AR99+AR101+AR103+AR105+AR106+AR108+AR111+AR112+AR114+AR115+AR116+AR118+AR120+AR121+AR122+AR123+AR124+AR125+AR126+AR127+AR128+AR129+AR130+AR131+AR133+AR135+AR137+AR138+AR139+AR141+AR142+AR143+AR144+AR145+AR147+AR149+AR151</f>
        <v>259836381.09999999</v>
      </c>
      <c r="AS87" s="6">
        <f t="shared" ref="AS87" si="67">AS88+AS89+AS91+AS92+AS94+AS95+AS96+AS97+AS98+AS99+AS101+AS103+AS105+AS106+AS108+AS111+AS112+AS114+AS115+AS116+AS118+AS120+AS121+AS122+AS123+AS124+AS125+AS126+AS127+AS128+AS129+AS130+AS131+AS133+AS135+AS137+AS138+AS139+AS141+AS142+AS143+AS144+AS145+AS147+AS149+AS151</f>
        <v>294275520</v>
      </c>
      <c r="AT87" s="6">
        <f>AU87+AV87+AW87</f>
        <v>574750860.5</v>
      </c>
      <c r="AU87" s="6">
        <f t="shared" ref="AU87" si="68">AU88+AU89+AU91+AU92+AU94+AU95+AU96+AU97+AU98+AU99+AU101+AU103+AU105+AU106+AU108+AU111+AU112+AU114+AU115+AU116+AU118+AU120+AU121+AU122+AU123+AU124+AU125+AU126+AU127+AU128+AU129+AU130+AU131+AU133+AU135+AU137+AU138+AU139+AU141+AU142+AU143+AU144+AU145+AU147+AU149+AU151</f>
        <v>42084489.899999991</v>
      </c>
      <c r="AV87" s="6">
        <f t="shared" ref="AV87" si="69">AV88+AV89+AV91+AV92+AV94+AV95+AV96+AV97+AV98+AV99+AV101+AV103+AV105+AV106+AV108+AV111+AV112+AV114+AV115+AV116+AV118+AV120+AV121+AV122+AV123+AV124+AV125+AV126+AV127+AV128+AV129+AV130+AV131+AV133+AV135+AV137+AV138+AV139+AV141+AV142+AV143+AV144+AV145+AV147+AV149+AV151</f>
        <v>268917053.60000002</v>
      </c>
      <c r="AW87" s="6">
        <f t="shared" ref="AW87" si="70">AW88+AW89+AW91+AW92+AW94+AW95+AW96+AW97+AW98+AW99+AW101+AW103+AW105+AW106+AW108+AW111+AW112+AW114+AW115+AW116+AW118+AW120+AW121+AW122+AW123+AW124+AW125+AW126+AW127+AW128+AW129+AW130+AW131+AW133+AW135+AW137+AW138+AW139+AW141+AW142+AW143+AW144+AW145+AW147+AW149+AW151</f>
        <v>263749317</v>
      </c>
      <c r="AX87" s="6">
        <f>AY87+AZ87+BA87</f>
        <v>561464777.30000007</v>
      </c>
      <c r="AY87" s="6">
        <f t="shared" ref="AY87" si="71">AY88+AY89+AY91+AY92+AY94+AY95+AY96+AY97+AY98+AY99+AY101+AY103+AY105+AY106+AY108+AY111+AY112+AY114+AY115+AY116+AY118+AY120+AY121+AY122+AY123+AY124+AY125+AY126+AY127+AY128+AY129+AY130+AY131+AY133+AY135+AY137+AY138+AY139+AY141+AY142+AY143+AY144+AY145+AY147+AY149+AY151</f>
        <v>31430085.299999997</v>
      </c>
      <c r="AZ87" s="6">
        <f t="shared" ref="AZ87" si="72">AZ88+AZ89+AZ91+AZ92+AZ94+AZ95+AZ96+AZ97+AZ98+AZ99+AZ101+AZ103+AZ105+AZ106+AZ108+AZ111+AZ112+AZ114+AZ115+AZ116+AZ118+AZ120+AZ121+AZ122+AZ123+AZ124+AZ125+AZ126+AZ127+AZ128+AZ129+AZ130+AZ131+AZ133+AZ135+AZ137+AZ138+AZ139+AZ141+AZ142+AZ143+AZ144+AZ145+AZ147+AZ149+AZ151</f>
        <v>266782395.80000001</v>
      </c>
      <c r="BA87" s="6">
        <f t="shared" ref="BA87" si="73">BA88+BA89+BA91+BA92+BA94+BA95+BA96+BA97+BA98+BA99+BA101+BA103+BA105+BA106+BA108+BA111+BA112+BA114+BA115+BA116+BA118+BA120+BA121+BA122+BA123+BA124+BA125+BA126+BA127+BA128+BA129+BA130+BA131+BA133+BA135+BA137+BA138+BA139+BA141+BA142+BA143+BA144+BA145+BA147+BA149+BA151</f>
        <v>263252296.20000002</v>
      </c>
      <c r="BB87" s="3" t="s">
        <v>1</v>
      </c>
    </row>
    <row r="88" spans="1:54" ht="56.25" x14ac:dyDescent="0.2">
      <c r="A88" s="8" t="s">
        <v>409</v>
      </c>
      <c r="B88" s="2" t="s">
        <v>247</v>
      </c>
      <c r="C88" s="2" t="s">
        <v>248</v>
      </c>
      <c r="D88" s="2" t="s">
        <v>24</v>
      </c>
      <c r="E88" s="2" t="s">
        <v>86</v>
      </c>
      <c r="F88" s="3" t="s">
        <v>1</v>
      </c>
      <c r="G88" s="3" t="s">
        <v>1</v>
      </c>
      <c r="H88" s="3" t="s">
        <v>1</v>
      </c>
      <c r="I88" s="3" t="s">
        <v>1</v>
      </c>
      <c r="J88" s="3" t="s">
        <v>1</v>
      </c>
      <c r="K88" s="3" t="s">
        <v>1</v>
      </c>
      <c r="L88" s="3" t="s">
        <v>1</v>
      </c>
      <c r="M88" s="3" t="s">
        <v>1</v>
      </c>
      <c r="N88" s="3">
        <f t="shared" ref="N88:N151" si="74">O88+P88+Q88</f>
        <v>4068437.9</v>
      </c>
      <c r="O88" s="3"/>
      <c r="P88" s="3"/>
      <c r="Q88" s="3">
        <v>4068437.9</v>
      </c>
      <c r="R88" s="3">
        <f t="shared" ref="R88:R151" si="75">S88+T88+U88</f>
        <v>3913500</v>
      </c>
      <c r="S88" s="3"/>
      <c r="T88" s="3"/>
      <c r="U88" s="3">
        <v>3913500</v>
      </c>
      <c r="V88" s="3">
        <f t="shared" ref="V88:V151" si="76">W88+X88+Y88</f>
        <v>1035000</v>
      </c>
      <c r="W88" s="3"/>
      <c r="X88" s="3"/>
      <c r="Y88" s="3">
        <v>1035000</v>
      </c>
      <c r="Z88" s="3">
        <f t="shared" ref="Z88:Z151" si="77">AA88+AB88+AC88</f>
        <v>1035000</v>
      </c>
      <c r="AA88" s="3"/>
      <c r="AB88" s="3"/>
      <c r="AC88" s="3">
        <v>1035000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f>AM88+AN88+AO88</f>
        <v>4068437.9</v>
      </c>
      <c r="AM88" s="3">
        <v>0</v>
      </c>
      <c r="AN88" s="3">
        <v>0</v>
      </c>
      <c r="AO88" s="3">
        <v>4068437.9</v>
      </c>
      <c r="AP88" s="3">
        <f>AQ88+AR88+AS88</f>
        <v>3913500</v>
      </c>
      <c r="AQ88" s="3">
        <v>0</v>
      </c>
      <c r="AR88" s="3">
        <v>0</v>
      </c>
      <c r="AS88" s="3">
        <v>3913500</v>
      </c>
      <c r="AT88" s="3">
        <f>AU88+AV88+AW88</f>
        <v>1035000</v>
      </c>
      <c r="AU88" s="3">
        <v>0</v>
      </c>
      <c r="AV88" s="3">
        <v>0</v>
      </c>
      <c r="AW88" s="3">
        <v>1035000</v>
      </c>
      <c r="AX88" s="3">
        <f>AY88+AZ88+BA88</f>
        <v>1035000</v>
      </c>
      <c r="AY88" s="3">
        <v>0</v>
      </c>
      <c r="AZ88" s="3">
        <v>0</v>
      </c>
      <c r="BA88" s="3">
        <v>1035000</v>
      </c>
      <c r="BB88" s="3" t="s">
        <v>79</v>
      </c>
    </row>
    <row r="89" spans="1:54" x14ac:dyDescent="0.2">
      <c r="A89" s="10" t="s">
        <v>410</v>
      </c>
      <c r="B89" s="2" t="s">
        <v>249</v>
      </c>
      <c r="C89" s="11" t="s">
        <v>250</v>
      </c>
      <c r="D89" s="2" t="s">
        <v>115</v>
      </c>
      <c r="E89" s="2" t="s">
        <v>251</v>
      </c>
      <c r="F89" s="3" t="s">
        <v>1</v>
      </c>
      <c r="G89" s="3" t="s">
        <v>1</v>
      </c>
      <c r="H89" s="3" t="s">
        <v>1</v>
      </c>
      <c r="I89" s="3" t="s">
        <v>1</v>
      </c>
      <c r="J89" s="3" t="s">
        <v>1</v>
      </c>
      <c r="K89" s="3" t="s">
        <v>1</v>
      </c>
      <c r="L89" s="3" t="s">
        <v>1</v>
      </c>
      <c r="M89" s="3" t="s">
        <v>1</v>
      </c>
      <c r="N89" s="3">
        <f t="shared" si="74"/>
        <v>16804832.399999999</v>
      </c>
      <c r="O89" s="3">
        <v>8334300</v>
      </c>
      <c r="P89" s="3">
        <v>4621762</v>
      </c>
      <c r="Q89" s="3">
        <v>3848770.4</v>
      </c>
      <c r="R89" s="3">
        <f t="shared" si="75"/>
        <v>8600000</v>
      </c>
      <c r="S89" s="3">
        <v>8330850</v>
      </c>
      <c r="T89" s="3">
        <v>84150</v>
      </c>
      <c r="U89" s="3">
        <v>185000</v>
      </c>
      <c r="V89" s="3">
        <f t="shared" si="76"/>
        <v>100000</v>
      </c>
      <c r="W89" s="3"/>
      <c r="X89" s="3"/>
      <c r="Y89" s="3">
        <v>100000</v>
      </c>
      <c r="Z89" s="3">
        <f t="shared" si="77"/>
        <v>100000</v>
      </c>
      <c r="AA89" s="3"/>
      <c r="AB89" s="3"/>
      <c r="AC89" s="3">
        <v>100000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f t="shared" ref="AL89:AL151" si="78">AM89+AN89+AO89</f>
        <v>3100000</v>
      </c>
      <c r="AM89" s="3">
        <v>0</v>
      </c>
      <c r="AN89" s="3">
        <v>0</v>
      </c>
      <c r="AO89" s="3">
        <v>3100000</v>
      </c>
      <c r="AP89" s="3">
        <f t="shared" ref="AP89:AP151" si="79">AQ89+AR89+AS89</f>
        <v>100000</v>
      </c>
      <c r="AQ89" s="3">
        <v>0</v>
      </c>
      <c r="AR89" s="3">
        <v>0</v>
      </c>
      <c r="AS89" s="3">
        <v>100000</v>
      </c>
      <c r="AT89" s="3">
        <f t="shared" ref="AT89:AT151" si="80">AU89+AV89+AW89</f>
        <v>100000</v>
      </c>
      <c r="AU89" s="3">
        <v>0</v>
      </c>
      <c r="AV89" s="3">
        <v>0</v>
      </c>
      <c r="AW89" s="3">
        <v>100000</v>
      </c>
      <c r="AX89" s="3">
        <f t="shared" ref="AX89:AX151" si="81">AY89+AZ89+BA89</f>
        <v>100000</v>
      </c>
      <c r="AY89" s="3">
        <v>0</v>
      </c>
      <c r="AZ89" s="3">
        <v>0</v>
      </c>
      <c r="BA89" s="3">
        <v>100000</v>
      </c>
      <c r="BB89" s="3" t="s">
        <v>79</v>
      </c>
    </row>
    <row r="90" spans="1:54" x14ac:dyDescent="0.2">
      <c r="A90" s="10" t="s">
        <v>1</v>
      </c>
      <c r="B90" s="2" t="s">
        <v>249</v>
      </c>
      <c r="C90" s="11" t="s">
        <v>1</v>
      </c>
      <c r="D90" s="2" t="s">
        <v>115</v>
      </c>
      <c r="E90" s="2" t="s">
        <v>252</v>
      </c>
      <c r="F90" s="3" t="s">
        <v>1</v>
      </c>
      <c r="G90" s="3" t="s">
        <v>1</v>
      </c>
      <c r="H90" s="3" t="s">
        <v>1</v>
      </c>
      <c r="I90" s="3" t="s">
        <v>1</v>
      </c>
      <c r="J90" s="3" t="s">
        <v>1</v>
      </c>
      <c r="K90" s="3" t="s">
        <v>1</v>
      </c>
      <c r="L90" s="3" t="s">
        <v>1</v>
      </c>
      <c r="M90" s="3" t="s">
        <v>1</v>
      </c>
      <c r="N90" s="3">
        <f t="shared" si="74"/>
        <v>8503598</v>
      </c>
      <c r="O90" s="3">
        <v>8334300</v>
      </c>
      <c r="P90" s="3">
        <v>84262</v>
      </c>
      <c r="Q90" s="3">
        <v>85036</v>
      </c>
      <c r="R90" s="3">
        <f t="shared" si="75"/>
        <v>8500000</v>
      </c>
      <c r="S90" s="3">
        <v>8330850</v>
      </c>
      <c r="T90" s="3">
        <v>84150</v>
      </c>
      <c r="U90" s="3">
        <v>85000</v>
      </c>
      <c r="V90" s="3">
        <f t="shared" si="76"/>
        <v>0</v>
      </c>
      <c r="W90" s="3"/>
      <c r="X90" s="3"/>
      <c r="Y90" s="3"/>
      <c r="Z90" s="3">
        <f t="shared" si="77"/>
        <v>0</v>
      </c>
      <c r="AA90" s="3"/>
      <c r="AB90" s="3"/>
      <c r="AC90" s="3"/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f t="shared" si="78"/>
        <v>0</v>
      </c>
      <c r="AM90" s="3">
        <v>0</v>
      </c>
      <c r="AN90" s="3">
        <v>0</v>
      </c>
      <c r="AO90" s="3">
        <v>0</v>
      </c>
      <c r="AP90" s="3">
        <f t="shared" si="79"/>
        <v>0</v>
      </c>
      <c r="AQ90" s="3">
        <v>0</v>
      </c>
      <c r="AR90" s="3">
        <v>0</v>
      </c>
      <c r="AS90" s="3">
        <v>0</v>
      </c>
      <c r="AT90" s="3">
        <f t="shared" si="80"/>
        <v>0</v>
      </c>
      <c r="AU90" s="3">
        <v>0</v>
      </c>
      <c r="AV90" s="3">
        <v>0</v>
      </c>
      <c r="AW90" s="3">
        <v>0</v>
      </c>
      <c r="AX90" s="3">
        <f t="shared" si="81"/>
        <v>0</v>
      </c>
      <c r="AY90" s="3">
        <v>0</v>
      </c>
      <c r="AZ90" s="3">
        <v>0</v>
      </c>
      <c r="BA90" s="3">
        <v>0</v>
      </c>
      <c r="BB90" s="3" t="s">
        <v>1</v>
      </c>
    </row>
    <row r="91" spans="1:54" ht="281.25" x14ac:dyDescent="0.2">
      <c r="A91" s="8" t="s">
        <v>411</v>
      </c>
      <c r="B91" s="2" t="s">
        <v>253</v>
      </c>
      <c r="C91" s="2" t="s">
        <v>254</v>
      </c>
      <c r="D91" s="2" t="s">
        <v>26</v>
      </c>
      <c r="E91" s="2" t="s">
        <v>89</v>
      </c>
      <c r="F91" s="3" t="s">
        <v>1</v>
      </c>
      <c r="G91" s="3" t="s">
        <v>1</v>
      </c>
      <c r="H91" s="3" t="s">
        <v>1</v>
      </c>
      <c r="I91" s="3" t="s">
        <v>1</v>
      </c>
      <c r="J91" s="3" t="s">
        <v>1</v>
      </c>
      <c r="K91" s="3" t="s">
        <v>1</v>
      </c>
      <c r="L91" s="3" t="s">
        <v>1</v>
      </c>
      <c r="M91" s="3" t="s">
        <v>1</v>
      </c>
      <c r="N91" s="3">
        <f t="shared" si="74"/>
        <v>53654455.200000003</v>
      </c>
      <c r="O91" s="3"/>
      <c r="P91" s="3">
        <v>38722671</v>
      </c>
      <c r="Q91" s="3">
        <v>14931784.199999999</v>
      </c>
      <c r="R91" s="3">
        <f t="shared" si="75"/>
        <v>29344479</v>
      </c>
      <c r="S91" s="3"/>
      <c r="T91" s="3">
        <v>13868179</v>
      </c>
      <c r="U91" s="3">
        <v>15476300</v>
      </c>
      <c r="V91" s="3">
        <f t="shared" si="76"/>
        <v>37599168</v>
      </c>
      <c r="W91" s="3"/>
      <c r="X91" s="3">
        <v>22006468</v>
      </c>
      <c r="Y91" s="3">
        <v>15592700</v>
      </c>
      <c r="Z91" s="3">
        <f t="shared" si="77"/>
        <v>37599168</v>
      </c>
      <c r="AA91" s="3"/>
      <c r="AB91" s="3">
        <v>22006468</v>
      </c>
      <c r="AC91" s="3">
        <v>15592700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f t="shared" si="78"/>
        <v>31779622</v>
      </c>
      <c r="AM91" s="3">
        <v>0</v>
      </c>
      <c r="AN91" s="3">
        <v>18429379.800000001</v>
      </c>
      <c r="AO91" s="3">
        <v>13350242.199999999</v>
      </c>
      <c r="AP91" s="3">
        <f t="shared" si="79"/>
        <v>29344479</v>
      </c>
      <c r="AQ91" s="3">
        <v>0</v>
      </c>
      <c r="AR91" s="3">
        <v>13868179</v>
      </c>
      <c r="AS91" s="3">
        <v>15476300</v>
      </c>
      <c r="AT91" s="3">
        <f t="shared" si="80"/>
        <v>37599168</v>
      </c>
      <c r="AU91" s="3">
        <v>0</v>
      </c>
      <c r="AV91" s="3">
        <v>22006468</v>
      </c>
      <c r="AW91" s="3">
        <v>15592700</v>
      </c>
      <c r="AX91" s="3">
        <f t="shared" si="81"/>
        <v>37599168</v>
      </c>
      <c r="AY91" s="3">
        <v>0</v>
      </c>
      <c r="AZ91" s="3">
        <v>22006468</v>
      </c>
      <c r="BA91" s="3">
        <v>15592700</v>
      </c>
      <c r="BB91" s="3" t="s">
        <v>79</v>
      </c>
    </row>
    <row r="92" spans="1:54" x14ac:dyDescent="0.2">
      <c r="A92" s="10" t="s">
        <v>412</v>
      </c>
      <c r="B92" s="2" t="s">
        <v>255</v>
      </c>
      <c r="C92" s="11" t="s">
        <v>256</v>
      </c>
      <c r="D92" s="2" t="s">
        <v>141</v>
      </c>
      <c r="E92" s="2" t="s">
        <v>142</v>
      </c>
      <c r="F92" s="3" t="s">
        <v>1</v>
      </c>
      <c r="G92" s="3" t="s">
        <v>1</v>
      </c>
      <c r="H92" s="3" t="s">
        <v>1</v>
      </c>
      <c r="I92" s="3" t="s">
        <v>1</v>
      </c>
      <c r="J92" s="3" t="s">
        <v>1</v>
      </c>
      <c r="K92" s="3" t="s">
        <v>1</v>
      </c>
      <c r="L92" s="3" t="s">
        <v>1</v>
      </c>
      <c r="M92" s="3" t="s">
        <v>1</v>
      </c>
      <c r="N92" s="3">
        <f t="shared" si="74"/>
        <v>2708974.8</v>
      </c>
      <c r="O92" s="3">
        <v>500737.4</v>
      </c>
      <c r="P92" s="3">
        <v>1434244.6</v>
      </c>
      <c r="Q92" s="3">
        <v>773992.8</v>
      </c>
      <c r="R92" s="3">
        <f t="shared" si="75"/>
        <v>2708974.8</v>
      </c>
      <c r="S92" s="3">
        <v>511469.5</v>
      </c>
      <c r="T92" s="3">
        <v>1423512.5</v>
      </c>
      <c r="U92" s="3">
        <v>773992.8</v>
      </c>
      <c r="V92" s="3">
        <f t="shared" si="76"/>
        <v>2708974.8</v>
      </c>
      <c r="W92" s="3">
        <v>507019.9</v>
      </c>
      <c r="X92" s="3">
        <v>1427962.1</v>
      </c>
      <c r="Y92" s="3">
        <v>773992.8</v>
      </c>
      <c r="Z92" s="3">
        <f t="shared" si="77"/>
        <v>0</v>
      </c>
      <c r="AA92" s="3"/>
      <c r="AB92" s="3"/>
      <c r="AC92" s="3"/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f t="shared" si="78"/>
        <v>2708974.8</v>
      </c>
      <c r="AM92" s="3">
        <v>500737.4</v>
      </c>
      <c r="AN92" s="3">
        <v>1434244.6</v>
      </c>
      <c r="AO92" s="3">
        <v>773992.8</v>
      </c>
      <c r="AP92" s="3">
        <f t="shared" si="79"/>
        <v>2708974.8</v>
      </c>
      <c r="AQ92" s="3">
        <v>511469.5</v>
      </c>
      <c r="AR92" s="3">
        <v>1423512.5</v>
      </c>
      <c r="AS92" s="3">
        <v>773992.8</v>
      </c>
      <c r="AT92" s="3">
        <f t="shared" si="80"/>
        <v>2708974.8</v>
      </c>
      <c r="AU92" s="3">
        <v>507019.9</v>
      </c>
      <c r="AV92" s="3">
        <v>1427962.1</v>
      </c>
      <c r="AW92" s="3">
        <v>773992.8</v>
      </c>
      <c r="AX92" s="3">
        <f t="shared" si="81"/>
        <v>0</v>
      </c>
      <c r="AY92" s="3">
        <v>0</v>
      </c>
      <c r="AZ92" s="3">
        <v>0</v>
      </c>
      <c r="BA92" s="3">
        <v>0</v>
      </c>
      <c r="BB92" s="3" t="s">
        <v>79</v>
      </c>
    </row>
    <row r="93" spans="1:54" x14ac:dyDescent="0.2">
      <c r="A93" s="10" t="s">
        <v>1</v>
      </c>
      <c r="B93" s="2" t="s">
        <v>255</v>
      </c>
      <c r="C93" s="11" t="s">
        <v>1</v>
      </c>
      <c r="D93" s="2" t="s">
        <v>141</v>
      </c>
      <c r="E93" s="2" t="s">
        <v>142</v>
      </c>
      <c r="F93" s="3" t="s">
        <v>1</v>
      </c>
      <c r="G93" s="3" t="s">
        <v>1</v>
      </c>
      <c r="H93" s="3" t="s">
        <v>1</v>
      </c>
      <c r="I93" s="3" t="s">
        <v>1</v>
      </c>
      <c r="J93" s="3" t="s">
        <v>1</v>
      </c>
      <c r="K93" s="3" t="s">
        <v>1</v>
      </c>
      <c r="L93" s="3" t="s">
        <v>1</v>
      </c>
      <c r="M93" s="3" t="s">
        <v>1</v>
      </c>
      <c r="N93" s="3">
        <f t="shared" si="74"/>
        <v>2708974.8</v>
      </c>
      <c r="O93" s="3">
        <v>500737.4</v>
      </c>
      <c r="P93" s="3">
        <v>1434244.6</v>
      </c>
      <c r="Q93" s="3">
        <v>773992.8</v>
      </c>
      <c r="R93" s="3">
        <f t="shared" si="75"/>
        <v>2708974.8</v>
      </c>
      <c r="S93" s="3">
        <v>511469.5</v>
      </c>
      <c r="T93" s="3">
        <v>1423512.5</v>
      </c>
      <c r="U93" s="3">
        <v>773992.8</v>
      </c>
      <c r="V93" s="3">
        <f t="shared" si="76"/>
        <v>2708974.8</v>
      </c>
      <c r="W93" s="3">
        <v>507019.9</v>
      </c>
      <c r="X93" s="3">
        <v>1427962.1</v>
      </c>
      <c r="Y93" s="3">
        <v>773992.8</v>
      </c>
      <c r="Z93" s="3">
        <f t="shared" si="77"/>
        <v>0</v>
      </c>
      <c r="AA93" s="3"/>
      <c r="AB93" s="3"/>
      <c r="AC93" s="3"/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f t="shared" si="78"/>
        <v>2708974.8</v>
      </c>
      <c r="AM93" s="3">
        <v>500737.4</v>
      </c>
      <c r="AN93" s="3">
        <v>1434244.6</v>
      </c>
      <c r="AO93" s="3">
        <v>773992.8</v>
      </c>
      <c r="AP93" s="3">
        <f t="shared" si="79"/>
        <v>2708974.8</v>
      </c>
      <c r="AQ93" s="3">
        <v>511469.5</v>
      </c>
      <c r="AR93" s="3">
        <v>1423512.5</v>
      </c>
      <c r="AS93" s="3">
        <v>773992.8</v>
      </c>
      <c r="AT93" s="3">
        <f t="shared" si="80"/>
        <v>2708974.8</v>
      </c>
      <c r="AU93" s="3">
        <v>507019.9</v>
      </c>
      <c r="AV93" s="3">
        <v>1427962.1</v>
      </c>
      <c r="AW93" s="3">
        <v>773992.8</v>
      </c>
      <c r="AX93" s="3">
        <f t="shared" si="81"/>
        <v>0</v>
      </c>
      <c r="AY93" s="3">
        <v>0</v>
      </c>
      <c r="AZ93" s="3">
        <v>0</v>
      </c>
      <c r="BA93" s="3">
        <v>0</v>
      </c>
      <c r="BB93" s="3" t="s">
        <v>1</v>
      </c>
    </row>
    <row r="94" spans="1:54" ht="90" x14ac:dyDescent="0.2">
      <c r="A94" s="8" t="s">
        <v>413</v>
      </c>
      <c r="B94" s="2" t="s">
        <v>257</v>
      </c>
      <c r="C94" s="2" t="s">
        <v>258</v>
      </c>
      <c r="D94" s="2" t="s">
        <v>92</v>
      </c>
      <c r="E94" s="2" t="s">
        <v>93</v>
      </c>
      <c r="F94" s="3" t="s">
        <v>1</v>
      </c>
      <c r="G94" s="3" t="s">
        <v>1</v>
      </c>
      <c r="H94" s="3" t="s">
        <v>1</v>
      </c>
      <c r="I94" s="3" t="s">
        <v>1</v>
      </c>
      <c r="J94" s="3" t="s">
        <v>1</v>
      </c>
      <c r="K94" s="3" t="s">
        <v>1</v>
      </c>
      <c r="L94" s="3" t="s">
        <v>1</v>
      </c>
      <c r="M94" s="3" t="s">
        <v>1</v>
      </c>
      <c r="N94" s="3">
        <f t="shared" si="74"/>
        <v>4961200</v>
      </c>
      <c r="O94" s="3"/>
      <c r="P94" s="3"/>
      <c r="Q94" s="3">
        <v>4961200</v>
      </c>
      <c r="R94" s="3">
        <f t="shared" si="75"/>
        <v>4961200</v>
      </c>
      <c r="S94" s="3"/>
      <c r="T94" s="3"/>
      <c r="U94" s="3">
        <v>4961200</v>
      </c>
      <c r="V94" s="3">
        <f t="shared" si="76"/>
        <v>4361200</v>
      </c>
      <c r="W94" s="3"/>
      <c r="X94" s="3"/>
      <c r="Y94" s="3">
        <v>4361200</v>
      </c>
      <c r="Z94" s="3">
        <f t="shared" si="77"/>
        <v>4361200</v>
      </c>
      <c r="AA94" s="3"/>
      <c r="AB94" s="3"/>
      <c r="AC94" s="3">
        <v>4361200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f t="shared" si="78"/>
        <v>4961200</v>
      </c>
      <c r="AM94" s="3">
        <v>0</v>
      </c>
      <c r="AN94" s="3">
        <v>0</v>
      </c>
      <c r="AO94" s="3">
        <v>4961200</v>
      </c>
      <c r="AP94" s="3">
        <f t="shared" si="79"/>
        <v>4961200</v>
      </c>
      <c r="AQ94" s="3">
        <v>0</v>
      </c>
      <c r="AR94" s="3">
        <v>0</v>
      </c>
      <c r="AS94" s="3">
        <v>4961200</v>
      </c>
      <c r="AT94" s="3">
        <f t="shared" si="80"/>
        <v>4361200</v>
      </c>
      <c r="AU94" s="3">
        <v>0</v>
      </c>
      <c r="AV94" s="3">
        <v>0</v>
      </c>
      <c r="AW94" s="3">
        <v>4361200</v>
      </c>
      <c r="AX94" s="3">
        <f t="shared" si="81"/>
        <v>4361200</v>
      </c>
      <c r="AY94" s="3">
        <v>0</v>
      </c>
      <c r="AZ94" s="3">
        <v>0</v>
      </c>
      <c r="BA94" s="3">
        <v>4361200</v>
      </c>
      <c r="BB94" s="3" t="s">
        <v>79</v>
      </c>
    </row>
    <row r="95" spans="1:54" ht="56.25" x14ac:dyDescent="0.2">
      <c r="A95" s="8" t="s">
        <v>414</v>
      </c>
      <c r="B95" s="2" t="s">
        <v>259</v>
      </c>
      <c r="C95" s="2" t="s">
        <v>260</v>
      </c>
      <c r="D95" s="2" t="s">
        <v>96</v>
      </c>
      <c r="E95" s="2" t="s">
        <v>261</v>
      </c>
      <c r="F95" s="3" t="s">
        <v>1</v>
      </c>
      <c r="G95" s="3" t="s">
        <v>1</v>
      </c>
      <c r="H95" s="3" t="s">
        <v>1</v>
      </c>
      <c r="I95" s="3" t="s">
        <v>1</v>
      </c>
      <c r="J95" s="3" t="s">
        <v>1</v>
      </c>
      <c r="K95" s="3" t="s">
        <v>1</v>
      </c>
      <c r="L95" s="3" t="s">
        <v>1</v>
      </c>
      <c r="M95" s="3" t="s">
        <v>1</v>
      </c>
      <c r="N95" s="3">
        <f t="shared" si="74"/>
        <v>3602430</v>
      </c>
      <c r="O95" s="3"/>
      <c r="P95" s="3"/>
      <c r="Q95" s="3">
        <v>3602430</v>
      </c>
      <c r="R95" s="3">
        <f t="shared" si="75"/>
        <v>3595430</v>
      </c>
      <c r="S95" s="3"/>
      <c r="T95" s="3"/>
      <c r="U95" s="3">
        <v>3595430</v>
      </c>
      <c r="V95" s="3">
        <f t="shared" si="76"/>
        <v>3595430</v>
      </c>
      <c r="W95" s="3"/>
      <c r="X95" s="3"/>
      <c r="Y95" s="3">
        <v>3595430</v>
      </c>
      <c r="Z95" s="3">
        <f t="shared" si="77"/>
        <v>3595430</v>
      </c>
      <c r="AA95" s="3"/>
      <c r="AB95" s="3"/>
      <c r="AC95" s="3">
        <v>3595430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f t="shared" si="78"/>
        <v>3602430</v>
      </c>
      <c r="AM95" s="3">
        <v>0</v>
      </c>
      <c r="AN95" s="3">
        <v>0</v>
      </c>
      <c r="AO95" s="3">
        <v>3602430</v>
      </c>
      <c r="AP95" s="3">
        <f t="shared" si="79"/>
        <v>3595430</v>
      </c>
      <c r="AQ95" s="3">
        <v>0</v>
      </c>
      <c r="AR95" s="3">
        <v>0</v>
      </c>
      <c r="AS95" s="3">
        <v>3595430</v>
      </c>
      <c r="AT95" s="3">
        <f t="shared" si="80"/>
        <v>3595430</v>
      </c>
      <c r="AU95" s="3">
        <v>0</v>
      </c>
      <c r="AV95" s="3">
        <v>0</v>
      </c>
      <c r="AW95" s="3">
        <v>3595430</v>
      </c>
      <c r="AX95" s="3">
        <f t="shared" si="81"/>
        <v>3595430</v>
      </c>
      <c r="AY95" s="3">
        <v>0</v>
      </c>
      <c r="AZ95" s="3">
        <v>0</v>
      </c>
      <c r="BA95" s="3">
        <v>3595430</v>
      </c>
      <c r="BB95" s="3" t="s">
        <v>79</v>
      </c>
    </row>
    <row r="96" spans="1:54" ht="45" x14ac:dyDescent="0.2">
      <c r="A96" s="8" t="s">
        <v>415</v>
      </c>
      <c r="B96" s="2" t="s">
        <v>262</v>
      </c>
      <c r="C96" s="2" t="s">
        <v>263</v>
      </c>
      <c r="D96" s="2" t="s">
        <v>96</v>
      </c>
      <c r="E96" s="2" t="s">
        <v>264</v>
      </c>
      <c r="F96" s="3" t="s">
        <v>1</v>
      </c>
      <c r="G96" s="3" t="s">
        <v>1</v>
      </c>
      <c r="H96" s="3" t="s">
        <v>1</v>
      </c>
      <c r="I96" s="3" t="s">
        <v>1</v>
      </c>
      <c r="J96" s="3" t="s">
        <v>1</v>
      </c>
      <c r="K96" s="3" t="s">
        <v>1</v>
      </c>
      <c r="L96" s="3" t="s">
        <v>1</v>
      </c>
      <c r="M96" s="3" t="s">
        <v>1</v>
      </c>
      <c r="N96" s="3">
        <f t="shared" si="74"/>
        <v>300000</v>
      </c>
      <c r="O96" s="3"/>
      <c r="P96" s="3"/>
      <c r="Q96" s="3">
        <v>300000</v>
      </c>
      <c r="R96" s="3">
        <f t="shared" si="75"/>
        <v>300000</v>
      </c>
      <c r="S96" s="3"/>
      <c r="T96" s="3"/>
      <c r="U96" s="3">
        <v>300000</v>
      </c>
      <c r="V96" s="3">
        <f t="shared" si="76"/>
        <v>200000</v>
      </c>
      <c r="W96" s="3"/>
      <c r="X96" s="3"/>
      <c r="Y96" s="3">
        <v>200000</v>
      </c>
      <c r="Z96" s="3">
        <f t="shared" si="77"/>
        <v>200000</v>
      </c>
      <c r="AA96" s="3"/>
      <c r="AB96" s="3"/>
      <c r="AC96" s="3">
        <v>200000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f t="shared" si="78"/>
        <v>300000</v>
      </c>
      <c r="AM96" s="3">
        <v>0</v>
      </c>
      <c r="AN96" s="3">
        <v>0</v>
      </c>
      <c r="AO96" s="3">
        <v>300000</v>
      </c>
      <c r="AP96" s="3">
        <f t="shared" si="79"/>
        <v>300000</v>
      </c>
      <c r="AQ96" s="3">
        <v>0</v>
      </c>
      <c r="AR96" s="3">
        <v>0</v>
      </c>
      <c r="AS96" s="3">
        <v>300000</v>
      </c>
      <c r="AT96" s="3">
        <f t="shared" si="80"/>
        <v>200000</v>
      </c>
      <c r="AU96" s="3">
        <v>0</v>
      </c>
      <c r="AV96" s="3">
        <v>0</v>
      </c>
      <c r="AW96" s="3">
        <v>200000</v>
      </c>
      <c r="AX96" s="3">
        <f t="shared" si="81"/>
        <v>200000</v>
      </c>
      <c r="AY96" s="3">
        <v>0</v>
      </c>
      <c r="AZ96" s="3">
        <v>0</v>
      </c>
      <c r="BA96" s="3">
        <v>200000</v>
      </c>
      <c r="BB96" s="3" t="s">
        <v>79</v>
      </c>
    </row>
    <row r="97" spans="1:54" ht="45" x14ac:dyDescent="0.2">
      <c r="A97" s="8" t="s">
        <v>416</v>
      </c>
      <c r="B97" s="2" t="s">
        <v>265</v>
      </c>
      <c r="C97" s="2" t="s">
        <v>266</v>
      </c>
      <c r="D97" s="2" t="s">
        <v>119</v>
      </c>
      <c r="E97" s="2" t="s">
        <v>116</v>
      </c>
      <c r="F97" s="3" t="s">
        <v>1</v>
      </c>
      <c r="G97" s="3" t="s">
        <v>1</v>
      </c>
      <c r="H97" s="3" t="s">
        <v>1</v>
      </c>
      <c r="I97" s="3" t="s">
        <v>1</v>
      </c>
      <c r="J97" s="3" t="s">
        <v>1</v>
      </c>
      <c r="K97" s="3" t="s">
        <v>1</v>
      </c>
      <c r="L97" s="3" t="s">
        <v>1</v>
      </c>
      <c r="M97" s="3" t="s">
        <v>1</v>
      </c>
      <c r="N97" s="3">
        <f t="shared" si="74"/>
        <v>235000</v>
      </c>
      <c r="O97" s="3"/>
      <c r="P97" s="3"/>
      <c r="Q97" s="3">
        <v>235000</v>
      </c>
      <c r="R97" s="3">
        <f t="shared" si="75"/>
        <v>235000</v>
      </c>
      <c r="S97" s="3"/>
      <c r="T97" s="3"/>
      <c r="U97" s="3">
        <v>235000</v>
      </c>
      <c r="V97" s="3">
        <f t="shared" si="76"/>
        <v>0</v>
      </c>
      <c r="W97" s="3"/>
      <c r="X97" s="3"/>
      <c r="Y97" s="3"/>
      <c r="Z97" s="3">
        <f t="shared" si="77"/>
        <v>0</v>
      </c>
      <c r="AA97" s="3"/>
      <c r="AB97" s="3"/>
      <c r="AC97" s="3"/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f t="shared" si="78"/>
        <v>235000</v>
      </c>
      <c r="AM97" s="3">
        <v>0</v>
      </c>
      <c r="AN97" s="3">
        <v>0</v>
      </c>
      <c r="AO97" s="3">
        <v>235000</v>
      </c>
      <c r="AP97" s="3">
        <f t="shared" si="79"/>
        <v>235000</v>
      </c>
      <c r="AQ97" s="3">
        <v>0</v>
      </c>
      <c r="AR97" s="3">
        <v>0</v>
      </c>
      <c r="AS97" s="3">
        <v>235000</v>
      </c>
      <c r="AT97" s="3">
        <f t="shared" si="80"/>
        <v>0</v>
      </c>
      <c r="AU97" s="3">
        <v>0</v>
      </c>
      <c r="AV97" s="3">
        <v>0</v>
      </c>
      <c r="AW97" s="3">
        <v>0</v>
      </c>
      <c r="AX97" s="3">
        <f t="shared" si="81"/>
        <v>0</v>
      </c>
      <c r="AY97" s="3">
        <v>0</v>
      </c>
      <c r="AZ97" s="3">
        <v>0</v>
      </c>
      <c r="BA97" s="3">
        <v>0</v>
      </c>
      <c r="BB97" s="3" t="s">
        <v>79</v>
      </c>
    </row>
    <row r="98" spans="1:54" ht="236.25" x14ac:dyDescent="0.2">
      <c r="A98" s="8" t="s">
        <v>359</v>
      </c>
      <c r="B98" s="2" t="s">
        <v>267</v>
      </c>
      <c r="C98" s="2" t="s">
        <v>268</v>
      </c>
      <c r="D98" s="2" t="s">
        <v>100</v>
      </c>
      <c r="E98" s="2" t="s">
        <v>101</v>
      </c>
      <c r="F98" s="3" t="s">
        <v>1</v>
      </c>
      <c r="G98" s="3" t="s">
        <v>1</v>
      </c>
      <c r="H98" s="3" t="s">
        <v>1</v>
      </c>
      <c r="I98" s="3" t="s">
        <v>1</v>
      </c>
      <c r="J98" s="3" t="s">
        <v>1</v>
      </c>
      <c r="K98" s="3" t="s">
        <v>1</v>
      </c>
      <c r="L98" s="3" t="s">
        <v>1</v>
      </c>
      <c r="M98" s="3" t="s">
        <v>1</v>
      </c>
      <c r="N98" s="3">
        <f t="shared" si="74"/>
        <v>102377420.40000001</v>
      </c>
      <c r="O98" s="3"/>
      <c r="P98" s="3">
        <v>80329442</v>
      </c>
      <c r="Q98" s="3">
        <v>22047978.399999999</v>
      </c>
      <c r="R98" s="3">
        <f t="shared" si="75"/>
        <v>20135852</v>
      </c>
      <c r="S98" s="3"/>
      <c r="T98" s="3">
        <v>2519232</v>
      </c>
      <c r="U98" s="3">
        <v>17616620</v>
      </c>
      <c r="V98" s="3">
        <f t="shared" si="76"/>
        <v>15028000</v>
      </c>
      <c r="W98" s="3"/>
      <c r="X98" s="3"/>
      <c r="Y98" s="3">
        <v>15028000</v>
      </c>
      <c r="Z98" s="3">
        <f t="shared" si="77"/>
        <v>15028000</v>
      </c>
      <c r="AA98" s="3"/>
      <c r="AB98" s="3"/>
      <c r="AC98" s="3">
        <v>15028000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f t="shared" si="78"/>
        <v>17988092</v>
      </c>
      <c r="AM98" s="3">
        <v>0</v>
      </c>
      <c r="AN98" s="3">
        <v>159580</v>
      </c>
      <c r="AO98" s="3">
        <v>17828512</v>
      </c>
      <c r="AP98" s="3">
        <f t="shared" si="79"/>
        <v>20135852</v>
      </c>
      <c r="AQ98" s="3">
        <v>0</v>
      </c>
      <c r="AR98" s="3">
        <v>2519232</v>
      </c>
      <c r="AS98" s="3">
        <v>17616620</v>
      </c>
      <c r="AT98" s="3">
        <f t="shared" si="80"/>
        <v>15028000</v>
      </c>
      <c r="AU98" s="3">
        <v>0</v>
      </c>
      <c r="AV98" s="3">
        <v>0</v>
      </c>
      <c r="AW98" s="3">
        <v>15028000</v>
      </c>
      <c r="AX98" s="3">
        <f t="shared" si="81"/>
        <v>15028000</v>
      </c>
      <c r="AY98" s="3">
        <v>0</v>
      </c>
      <c r="AZ98" s="3">
        <v>0</v>
      </c>
      <c r="BA98" s="3">
        <v>15028000</v>
      </c>
      <c r="BB98" s="3" t="s">
        <v>79</v>
      </c>
    </row>
    <row r="99" spans="1:54" x14ac:dyDescent="0.2">
      <c r="A99" s="10" t="s">
        <v>360</v>
      </c>
      <c r="B99" s="2" t="s">
        <v>269</v>
      </c>
      <c r="C99" s="11" t="s">
        <v>270</v>
      </c>
      <c r="D99" s="2" t="s">
        <v>100</v>
      </c>
      <c r="E99" s="2" t="s">
        <v>104</v>
      </c>
      <c r="F99" s="3" t="s">
        <v>1</v>
      </c>
      <c r="G99" s="3" t="s">
        <v>1</v>
      </c>
      <c r="H99" s="3" t="s">
        <v>1</v>
      </c>
      <c r="I99" s="3" t="s">
        <v>1</v>
      </c>
      <c r="J99" s="3" t="s">
        <v>1</v>
      </c>
      <c r="K99" s="3" t="s">
        <v>1</v>
      </c>
      <c r="L99" s="3" t="s">
        <v>1</v>
      </c>
      <c r="M99" s="3" t="s">
        <v>1</v>
      </c>
      <c r="N99" s="3">
        <f t="shared" si="74"/>
        <v>40214568.5</v>
      </c>
      <c r="O99" s="3">
        <v>16310353.1</v>
      </c>
      <c r="P99" s="3">
        <v>6901702.4000000004</v>
      </c>
      <c r="Q99" s="3">
        <v>17002513</v>
      </c>
      <c r="R99" s="3">
        <f t="shared" si="75"/>
        <v>41041324.399999999</v>
      </c>
      <c r="S99" s="3">
        <v>17059846.699999999</v>
      </c>
      <c r="T99" s="3">
        <v>7369116.5</v>
      </c>
      <c r="U99" s="3">
        <v>16612361.199999999</v>
      </c>
      <c r="V99" s="3">
        <f>W99+X99+Y99</f>
        <v>30782888.200000003</v>
      </c>
      <c r="W99" s="3">
        <v>17059357.100000001</v>
      </c>
      <c r="X99" s="3">
        <v>1760948.8</v>
      </c>
      <c r="Y99" s="3">
        <v>11962582.300000001</v>
      </c>
      <c r="Z99" s="3">
        <f t="shared" si="77"/>
        <v>30782888.300000001</v>
      </c>
      <c r="AA99" s="3">
        <v>17059357.199999999</v>
      </c>
      <c r="AB99" s="3">
        <v>1760948.8</v>
      </c>
      <c r="AC99" s="3">
        <v>11962582.300000001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f t="shared" si="78"/>
        <v>40214568.5</v>
      </c>
      <c r="AM99" s="3">
        <v>16310353.1</v>
      </c>
      <c r="AN99" s="3">
        <v>6901702.4000000004</v>
      </c>
      <c r="AO99" s="3">
        <v>17002513</v>
      </c>
      <c r="AP99" s="3">
        <f t="shared" si="79"/>
        <v>36926611.399999999</v>
      </c>
      <c r="AQ99" s="3">
        <v>17059846.699999999</v>
      </c>
      <c r="AR99" s="3">
        <v>3542433.4</v>
      </c>
      <c r="AS99" s="3">
        <v>16324331.300000001</v>
      </c>
      <c r="AT99" s="3">
        <f t="shared" si="80"/>
        <v>30782888.300000001</v>
      </c>
      <c r="AU99" s="3">
        <v>17059357.199999999</v>
      </c>
      <c r="AV99" s="3">
        <v>1760948.8</v>
      </c>
      <c r="AW99" s="3">
        <v>11962582.300000001</v>
      </c>
      <c r="AX99" s="3">
        <f t="shared" si="81"/>
        <v>30782888.300000001</v>
      </c>
      <c r="AY99" s="3">
        <v>17059357.199999999</v>
      </c>
      <c r="AZ99" s="3">
        <v>1760948.8</v>
      </c>
      <c r="BA99" s="3">
        <v>11962582.300000001</v>
      </c>
      <c r="BB99" s="3" t="s">
        <v>79</v>
      </c>
    </row>
    <row r="100" spans="1:54" x14ac:dyDescent="0.2">
      <c r="A100" s="10" t="s">
        <v>1</v>
      </c>
      <c r="B100" s="2" t="s">
        <v>269</v>
      </c>
      <c r="C100" s="11" t="s">
        <v>1</v>
      </c>
      <c r="D100" s="2" t="s">
        <v>100</v>
      </c>
      <c r="E100" s="2" t="s">
        <v>104</v>
      </c>
      <c r="F100" s="3" t="s">
        <v>1</v>
      </c>
      <c r="G100" s="3" t="s">
        <v>1</v>
      </c>
      <c r="H100" s="3" t="s">
        <v>1</v>
      </c>
      <c r="I100" s="3" t="s">
        <v>1</v>
      </c>
      <c r="J100" s="3" t="s">
        <v>1</v>
      </c>
      <c r="K100" s="3" t="s">
        <v>1</v>
      </c>
      <c r="L100" s="3" t="s">
        <v>1</v>
      </c>
      <c r="M100" s="3" t="s">
        <v>1</v>
      </c>
      <c r="N100" s="3">
        <f t="shared" si="74"/>
        <v>17810545.699999999</v>
      </c>
      <c r="O100" s="3">
        <v>16310353.1</v>
      </c>
      <c r="P100" s="3">
        <v>772952.4</v>
      </c>
      <c r="Q100" s="3">
        <v>727240.2</v>
      </c>
      <c r="R100" s="3">
        <f t="shared" si="75"/>
        <v>18410532.299999997</v>
      </c>
      <c r="S100" s="3">
        <v>17059846.699999999</v>
      </c>
      <c r="T100" s="3">
        <v>599433.4</v>
      </c>
      <c r="U100" s="3">
        <v>751252.2</v>
      </c>
      <c r="V100" s="3">
        <f t="shared" si="76"/>
        <v>18446288.300000001</v>
      </c>
      <c r="W100" s="3">
        <v>17059357.199999999</v>
      </c>
      <c r="X100" s="3">
        <v>615188.80000000005</v>
      </c>
      <c r="Y100" s="3">
        <v>771742.3</v>
      </c>
      <c r="Z100" s="3">
        <f t="shared" si="77"/>
        <v>18446288.300000001</v>
      </c>
      <c r="AA100" s="3">
        <v>17059357.199999999</v>
      </c>
      <c r="AB100" s="3">
        <v>615188.80000000005</v>
      </c>
      <c r="AC100" s="3">
        <v>771742.3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f t="shared" si="78"/>
        <v>17810545.699999999</v>
      </c>
      <c r="AM100" s="3">
        <v>16310353.1</v>
      </c>
      <c r="AN100" s="3">
        <v>772952.4</v>
      </c>
      <c r="AO100" s="3">
        <v>727240.2</v>
      </c>
      <c r="AP100" s="3">
        <f t="shared" si="79"/>
        <v>18410532.299999997</v>
      </c>
      <c r="AQ100" s="3">
        <v>17059846.699999999</v>
      </c>
      <c r="AR100" s="3">
        <v>599433.4</v>
      </c>
      <c r="AS100" s="3">
        <v>751252.2</v>
      </c>
      <c r="AT100" s="3">
        <f t="shared" si="80"/>
        <v>18446288.300000001</v>
      </c>
      <c r="AU100" s="3">
        <v>17059357.199999999</v>
      </c>
      <c r="AV100" s="3">
        <v>615188.80000000005</v>
      </c>
      <c r="AW100" s="3">
        <v>771742.3</v>
      </c>
      <c r="AX100" s="3">
        <f t="shared" si="81"/>
        <v>18446288.300000001</v>
      </c>
      <c r="AY100" s="3">
        <v>17059357.199999999</v>
      </c>
      <c r="AZ100" s="3">
        <v>615188.80000000005</v>
      </c>
      <c r="BA100" s="3">
        <v>771742.3</v>
      </c>
      <c r="BB100" s="3" t="s">
        <v>1</v>
      </c>
    </row>
    <row r="101" spans="1:54" x14ac:dyDescent="0.2">
      <c r="A101" s="10" t="s">
        <v>361</v>
      </c>
      <c r="B101" s="2" t="s">
        <v>271</v>
      </c>
      <c r="C101" s="11" t="s">
        <v>272</v>
      </c>
      <c r="D101" s="2" t="s">
        <v>100</v>
      </c>
      <c r="E101" s="2" t="s">
        <v>104</v>
      </c>
      <c r="F101" s="3" t="s">
        <v>1</v>
      </c>
      <c r="G101" s="3" t="s">
        <v>1</v>
      </c>
      <c r="H101" s="3" t="s">
        <v>1</v>
      </c>
      <c r="I101" s="3" t="s">
        <v>1</v>
      </c>
      <c r="J101" s="3" t="s">
        <v>1</v>
      </c>
      <c r="K101" s="3" t="s">
        <v>1</v>
      </c>
      <c r="L101" s="3" t="s">
        <v>1</v>
      </c>
      <c r="M101" s="3" t="s">
        <v>1</v>
      </c>
      <c r="N101" s="3">
        <f t="shared" si="74"/>
        <v>45127930.799999997</v>
      </c>
      <c r="O101" s="3">
        <v>12707020.199999999</v>
      </c>
      <c r="P101" s="3">
        <v>5038597.9000000004</v>
      </c>
      <c r="Q101" s="3">
        <v>27382312.699999999</v>
      </c>
      <c r="R101" s="3">
        <f t="shared" si="75"/>
        <v>47601133</v>
      </c>
      <c r="S101" s="3">
        <v>12879186.4</v>
      </c>
      <c r="T101" s="3">
        <v>8323582.2000000002</v>
      </c>
      <c r="U101" s="3">
        <v>26398364.399999999</v>
      </c>
      <c r="V101" s="3">
        <f t="shared" si="76"/>
        <v>41086072.900000006</v>
      </c>
      <c r="W101" s="3">
        <v>13078866.6</v>
      </c>
      <c r="X101" s="3">
        <v>7906507.5</v>
      </c>
      <c r="Y101" s="3">
        <v>20100698.800000001</v>
      </c>
      <c r="Z101" s="3">
        <f t="shared" si="77"/>
        <v>40974448.700000003</v>
      </c>
      <c r="AA101" s="3">
        <v>12968866.6</v>
      </c>
      <c r="AB101" s="3">
        <v>7905699.5</v>
      </c>
      <c r="AC101" s="3">
        <v>20099882.600000001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f t="shared" si="78"/>
        <v>39079829.899999999</v>
      </c>
      <c r="AM101" s="3">
        <v>12707020.199999999</v>
      </c>
      <c r="AN101" s="3">
        <v>641648.30000000005</v>
      </c>
      <c r="AO101" s="3">
        <v>25731161.399999999</v>
      </c>
      <c r="AP101" s="3">
        <f t="shared" si="79"/>
        <v>42164233</v>
      </c>
      <c r="AQ101" s="3">
        <v>12879186.4</v>
      </c>
      <c r="AR101" s="3">
        <v>3267265.3</v>
      </c>
      <c r="AS101" s="3">
        <v>26017781.300000001</v>
      </c>
      <c r="AT101" s="3">
        <f t="shared" si="80"/>
        <v>41086072.900000006</v>
      </c>
      <c r="AU101" s="3">
        <v>13078866.6</v>
      </c>
      <c r="AV101" s="3">
        <v>7906507.5</v>
      </c>
      <c r="AW101" s="3">
        <v>20100698.800000001</v>
      </c>
      <c r="AX101" s="3">
        <f t="shared" si="81"/>
        <v>40974448.700000003</v>
      </c>
      <c r="AY101" s="3">
        <v>12968866.6</v>
      </c>
      <c r="AZ101" s="3">
        <v>7905699.5</v>
      </c>
      <c r="BA101" s="3">
        <v>20099882.600000001</v>
      </c>
      <c r="BB101" s="3" t="s">
        <v>79</v>
      </c>
    </row>
    <row r="102" spans="1:54" x14ac:dyDescent="0.2">
      <c r="A102" s="10" t="s">
        <v>1</v>
      </c>
      <c r="B102" s="2" t="s">
        <v>271</v>
      </c>
      <c r="C102" s="11" t="s">
        <v>1</v>
      </c>
      <c r="D102" s="2" t="s">
        <v>100</v>
      </c>
      <c r="E102" s="2" t="s">
        <v>104</v>
      </c>
      <c r="F102" s="3" t="s">
        <v>1</v>
      </c>
      <c r="G102" s="3" t="s">
        <v>1</v>
      </c>
      <c r="H102" s="3" t="s">
        <v>1</v>
      </c>
      <c r="I102" s="3" t="s">
        <v>1</v>
      </c>
      <c r="J102" s="3" t="s">
        <v>1</v>
      </c>
      <c r="K102" s="3" t="s">
        <v>1</v>
      </c>
      <c r="L102" s="3" t="s">
        <v>1</v>
      </c>
      <c r="M102" s="3" t="s">
        <v>1</v>
      </c>
      <c r="N102" s="3">
        <f t="shared" si="74"/>
        <v>13322205.5</v>
      </c>
      <c r="O102" s="3">
        <v>12707020.199999999</v>
      </c>
      <c r="P102" s="3">
        <v>316965.3</v>
      </c>
      <c r="Q102" s="3">
        <v>298220</v>
      </c>
      <c r="R102" s="3">
        <f t="shared" si="75"/>
        <v>13428502.500000002</v>
      </c>
      <c r="S102" s="3">
        <v>12879186.4</v>
      </c>
      <c r="T102" s="3">
        <v>243655.3</v>
      </c>
      <c r="U102" s="3">
        <v>305660.79999999999</v>
      </c>
      <c r="V102" s="3">
        <f t="shared" si="76"/>
        <v>13647029.299999999</v>
      </c>
      <c r="W102" s="3">
        <v>13078866.6</v>
      </c>
      <c r="X102" s="3">
        <v>252102.5</v>
      </c>
      <c r="Y102" s="3">
        <v>316060.2</v>
      </c>
      <c r="Z102" s="3">
        <f t="shared" si="77"/>
        <v>13565405.1</v>
      </c>
      <c r="AA102" s="3">
        <v>12998866.6</v>
      </c>
      <c r="AB102" s="3">
        <v>251294.5</v>
      </c>
      <c r="AC102" s="3">
        <v>315244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f t="shared" si="78"/>
        <v>13322205.5</v>
      </c>
      <c r="AM102" s="3">
        <v>12707020.199999999</v>
      </c>
      <c r="AN102" s="3">
        <v>316965.3</v>
      </c>
      <c r="AO102" s="3">
        <v>298220</v>
      </c>
      <c r="AP102" s="3">
        <f t="shared" si="79"/>
        <v>13428502.500000002</v>
      </c>
      <c r="AQ102" s="3">
        <v>12879186.4</v>
      </c>
      <c r="AR102" s="3">
        <v>243655.3</v>
      </c>
      <c r="AS102" s="3">
        <v>305660.79999999999</v>
      </c>
      <c r="AT102" s="3">
        <f t="shared" si="80"/>
        <v>13647029.299999999</v>
      </c>
      <c r="AU102" s="3">
        <v>13078866.6</v>
      </c>
      <c r="AV102" s="3">
        <v>252102.5</v>
      </c>
      <c r="AW102" s="3">
        <v>316060.2</v>
      </c>
      <c r="AX102" s="3">
        <f t="shared" si="81"/>
        <v>13565405.1</v>
      </c>
      <c r="AY102" s="3">
        <v>12998866.6</v>
      </c>
      <c r="AZ102" s="3">
        <v>251294.5</v>
      </c>
      <c r="BA102" s="3">
        <v>315244</v>
      </c>
      <c r="BB102" s="3" t="s">
        <v>1</v>
      </c>
    </row>
    <row r="103" spans="1:54" x14ac:dyDescent="0.2">
      <c r="A103" s="10" t="s">
        <v>362</v>
      </c>
      <c r="B103" s="2" t="s">
        <v>273</v>
      </c>
      <c r="C103" s="11" t="s">
        <v>274</v>
      </c>
      <c r="D103" s="2" t="s">
        <v>100</v>
      </c>
      <c r="E103" s="2" t="s">
        <v>109</v>
      </c>
      <c r="F103" s="3" t="s">
        <v>1</v>
      </c>
      <c r="G103" s="3" t="s">
        <v>1</v>
      </c>
      <c r="H103" s="3" t="s">
        <v>1</v>
      </c>
      <c r="I103" s="3" t="s">
        <v>1</v>
      </c>
      <c r="J103" s="3" t="s">
        <v>1</v>
      </c>
      <c r="K103" s="3" t="s">
        <v>1</v>
      </c>
      <c r="L103" s="3" t="s">
        <v>1</v>
      </c>
      <c r="M103" s="3" t="s">
        <v>1</v>
      </c>
      <c r="N103" s="3">
        <f t="shared" si="74"/>
        <v>18863033</v>
      </c>
      <c r="O103" s="3"/>
      <c r="P103" s="3"/>
      <c r="Q103" s="3">
        <v>18863033</v>
      </c>
      <c r="R103" s="3">
        <f t="shared" si="75"/>
        <v>18569000</v>
      </c>
      <c r="S103" s="3"/>
      <c r="T103" s="3"/>
      <c r="U103" s="3">
        <v>18569000</v>
      </c>
      <c r="V103" s="3">
        <f t="shared" si="76"/>
        <v>19219000</v>
      </c>
      <c r="W103" s="3"/>
      <c r="X103" s="3">
        <v>604500</v>
      </c>
      <c r="Y103" s="3">
        <v>18614500</v>
      </c>
      <c r="Z103" s="3">
        <f t="shared" si="77"/>
        <v>18569000</v>
      </c>
      <c r="AA103" s="3"/>
      <c r="AB103" s="3"/>
      <c r="AC103" s="3">
        <v>18569000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f t="shared" si="78"/>
        <v>18863033</v>
      </c>
      <c r="AM103" s="3">
        <v>0</v>
      </c>
      <c r="AN103" s="3">
        <v>0</v>
      </c>
      <c r="AO103" s="3">
        <v>18863033</v>
      </c>
      <c r="AP103" s="3">
        <f t="shared" si="79"/>
        <v>18569000</v>
      </c>
      <c r="AQ103" s="3">
        <v>0</v>
      </c>
      <c r="AR103" s="3">
        <v>0</v>
      </c>
      <c r="AS103" s="3">
        <v>18569000</v>
      </c>
      <c r="AT103" s="3">
        <f t="shared" si="80"/>
        <v>19219000</v>
      </c>
      <c r="AU103" s="3">
        <v>0</v>
      </c>
      <c r="AV103" s="3">
        <v>604500</v>
      </c>
      <c r="AW103" s="3">
        <v>18614500</v>
      </c>
      <c r="AX103" s="3">
        <f t="shared" si="81"/>
        <v>18569000</v>
      </c>
      <c r="AY103" s="3">
        <v>0</v>
      </c>
      <c r="AZ103" s="3">
        <v>0</v>
      </c>
      <c r="BA103" s="3">
        <v>18569000</v>
      </c>
      <c r="BB103" s="3" t="s">
        <v>79</v>
      </c>
    </row>
    <row r="104" spans="1:54" x14ac:dyDescent="0.2">
      <c r="A104" s="10" t="s">
        <v>1</v>
      </c>
      <c r="B104" s="2" t="s">
        <v>273</v>
      </c>
      <c r="C104" s="11" t="s">
        <v>1</v>
      </c>
      <c r="D104" s="2" t="s">
        <v>100</v>
      </c>
      <c r="E104" s="2" t="s">
        <v>109</v>
      </c>
      <c r="F104" s="3" t="s">
        <v>1</v>
      </c>
      <c r="G104" s="3" t="s">
        <v>1</v>
      </c>
      <c r="H104" s="3" t="s">
        <v>1</v>
      </c>
      <c r="I104" s="3" t="s">
        <v>1</v>
      </c>
      <c r="J104" s="3" t="s">
        <v>1</v>
      </c>
      <c r="K104" s="3" t="s">
        <v>1</v>
      </c>
      <c r="L104" s="3" t="s">
        <v>1</v>
      </c>
      <c r="M104" s="3" t="s">
        <v>1</v>
      </c>
      <c r="N104" s="3">
        <f t="shared" si="74"/>
        <v>686652</v>
      </c>
      <c r="O104" s="3"/>
      <c r="P104" s="3"/>
      <c r="Q104" s="3">
        <v>686652</v>
      </c>
      <c r="R104" s="3">
        <f t="shared" si="75"/>
        <v>1369777</v>
      </c>
      <c r="S104" s="3"/>
      <c r="T104" s="3"/>
      <c r="U104" s="3">
        <v>1369777</v>
      </c>
      <c r="V104" s="3">
        <f t="shared" si="76"/>
        <v>0</v>
      </c>
      <c r="W104" s="3"/>
      <c r="X104" s="3"/>
      <c r="Y104" s="3"/>
      <c r="Z104" s="3">
        <f t="shared" si="77"/>
        <v>0</v>
      </c>
      <c r="AA104" s="3"/>
      <c r="AB104" s="3"/>
      <c r="AC104" s="3"/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f t="shared" si="78"/>
        <v>686652</v>
      </c>
      <c r="AM104" s="3">
        <v>0</v>
      </c>
      <c r="AN104" s="3">
        <v>0</v>
      </c>
      <c r="AO104" s="3">
        <v>686652</v>
      </c>
      <c r="AP104" s="3">
        <f t="shared" si="79"/>
        <v>1369777</v>
      </c>
      <c r="AQ104" s="3">
        <v>0</v>
      </c>
      <c r="AR104" s="3">
        <v>0</v>
      </c>
      <c r="AS104" s="3">
        <v>1369777</v>
      </c>
      <c r="AT104" s="3">
        <f t="shared" si="80"/>
        <v>0</v>
      </c>
      <c r="AU104" s="3">
        <v>0</v>
      </c>
      <c r="AV104" s="3">
        <v>0</v>
      </c>
      <c r="AW104" s="3">
        <v>0</v>
      </c>
      <c r="AX104" s="3">
        <f t="shared" si="81"/>
        <v>0</v>
      </c>
      <c r="AY104" s="3">
        <v>0</v>
      </c>
      <c r="AZ104" s="3">
        <v>0</v>
      </c>
      <c r="BA104" s="3">
        <v>0</v>
      </c>
      <c r="BB104" s="3" t="s">
        <v>1</v>
      </c>
    </row>
    <row r="105" spans="1:54" ht="90" x14ac:dyDescent="0.2">
      <c r="A105" s="8" t="s">
        <v>363</v>
      </c>
      <c r="B105" s="2" t="s">
        <v>275</v>
      </c>
      <c r="C105" s="2" t="s">
        <v>276</v>
      </c>
      <c r="D105" s="2" t="s">
        <v>100</v>
      </c>
      <c r="E105" s="2" t="s">
        <v>112</v>
      </c>
      <c r="F105" s="3" t="s">
        <v>1</v>
      </c>
      <c r="G105" s="3" t="s">
        <v>1</v>
      </c>
      <c r="H105" s="3" t="s">
        <v>1</v>
      </c>
      <c r="I105" s="3" t="s">
        <v>1</v>
      </c>
      <c r="J105" s="3" t="s">
        <v>1</v>
      </c>
      <c r="K105" s="3" t="s">
        <v>1</v>
      </c>
      <c r="L105" s="3" t="s">
        <v>1</v>
      </c>
      <c r="M105" s="3" t="s">
        <v>1</v>
      </c>
      <c r="N105" s="3">
        <f t="shared" si="74"/>
        <v>1623200</v>
      </c>
      <c r="O105" s="3"/>
      <c r="P105" s="3">
        <v>1123200</v>
      </c>
      <c r="Q105" s="3">
        <v>500000</v>
      </c>
      <c r="R105" s="3">
        <f t="shared" si="75"/>
        <v>1623200</v>
      </c>
      <c r="S105" s="3"/>
      <c r="T105" s="3">
        <v>1123200</v>
      </c>
      <c r="U105" s="3">
        <v>500000</v>
      </c>
      <c r="V105" s="3">
        <f t="shared" si="76"/>
        <v>1623200</v>
      </c>
      <c r="W105" s="3"/>
      <c r="X105" s="3">
        <v>1123200</v>
      </c>
      <c r="Y105" s="3">
        <v>500000</v>
      </c>
      <c r="Z105" s="3">
        <f t="shared" si="77"/>
        <v>1623200</v>
      </c>
      <c r="AA105" s="3"/>
      <c r="AB105" s="3">
        <v>1123200</v>
      </c>
      <c r="AC105" s="3">
        <v>500000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f t="shared" si="78"/>
        <v>1623200</v>
      </c>
      <c r="AM105" s="3">
        <v>0</v>
      </c>
      <c r="AN105" s="3">
        <v>1123200</v>
      </c>
      <c r="AO105" s="3">
        <v>500000</v>
      </c>
      <c r="AP105" s="3">
        <f t="shared" si="79"/>
        <v>1623200</v>
      </c>
      <c r="AQ105" s="3">
        <v>0</v>
      </c>
      <c r="AR105" s="3">
        <v>1123200</v>
      </c>
      <c r="AS105" s="3">
        <v>500000</v>
      </c>
      <c r="AT105" s="3">
        <f t="shared" si="80"/>
        <v>1623200</v>
      </c>
      <c r="AU105" s="3">
        <v>0</v>
      </c>
      <c r="AV105" s="3">
        <v>1123200</v>
      </c>
      <c r="AW105" s="3">
        <v>500000</v>
      </c>
      <c r="AX105" s="3">
        <f t="shared" si="81"/>
        <v>1623200</v>
      </c>
      <c r="AY105" s="3">
        <v>0</v>
      </c>
      <c r="AZ105" s="3">
        <v>1123200</v>
      </c>
      <c r="BA105" s="3">
        <v>500000</v>
      </c>
      <c r="BB105" s="3" t="s">
        <v>79</v>
      </c>
    </row>
    <row r="106" spans="1:54" x14ac:dyDescent="0.2">
      <c r="A106" s="10" t="s">
        <v>417</v>
      </c>
      <c r="B106" s="2" t="s">
        <v>277</v>
      </c>
      <c r="C106" s="11" t="s">
        <v>278</v>
      </c>
      <c r="D106" s="2" t="s">
        <v>123</v>
      </c>
      <c r="E106" s="2" t="s">
        <v>124</v>
      </c>
      <c r="F106" s="3" t="s">
        <v>1</v>
      </c>
      <c r="G106" s="3" t="s">
        <v>1</v>
      </c>
      <c r="H106" s="3" t="s">
        <v>1</v>
      </c>
      <c r="I106" s="3" t="s">
        <v>1</v>
      </c>
      <c r="J106" s="3" t="s">
        <v>1</v>
      </c>
      <c r="K106" s="3" t="s">
        <v>1</v>
      </c>
      <c r="L106" s="3" t="s">
        <v>1</v>
      </c>
      <c r="M106" s="3" t="s">
        <v>1</v>
      </c>
      <c r="N106" s="3">
        <f t="shared" si="74"/>
        <v>13566000</v>
      </c>
      <c r="O106" s="3"/>
      <c r="P106" s="3"/>
      <c r="Q106" s="3">
        <v>13566000</v>
      </c>
      <c r="R106" s="3">
        <f t="shared" si="75"/>
        <v>13566000</v>
      </c>
      <c r="S106" s="3"/>
      <c r="T106" s="3"/>
      <c r="U106" s="3">
        <v>13566000</v>
      </c>
      <c r="V106" s="3">
        <f t="shared" si="76"/>
        <v>12700000</v>
      </c>
      <c r="W106" s="3"/>
      <c r="X106" s="3"/>
      <c r="Y106" s="3">
        <v>12700000</v>
      </c>
      <c r="Z106" s="3">
        <f t="shared" si="77"/>
        <v>12700000</v>
      </c>
      <c r="AA106" s="3"/>
      <c r="AB106" s="3"/>
      <c r="AC106" s="3">
        <v>12700000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f t="shared" si="78"/>
        <v>13566000</v>
      </c>
      <c r="AM106" s="3">
        <v>0</v>
      </c>
      <c r="AN106" s="3">
        <v>0</v>
      </c>
      <c r="AO106" s="3">
        <v>13566000</v>
      </c>
      <c r="AP106" s="3">
        <f t="shared" si="79"/>
        <v>13566000</v>
      </c>
      <c r="AQ106" s="3">
        <v>0</v>
      </c>
      <c r="AR106" s="3">
        <v>0</v>
      </c>
      <c r="AS106" s="3">
        <v>13566000</v>
      </c>
      <c r="AT106" s="3">
        <f t="shared" si="80"/>
        <v>12700000</v>
      </c>
      <c r="AU106" s="3">
        <v>0</v>
      </c>
      <c r="AV106" s="3">
        <v>0</v>
      </c>
      <c r="AW106" s="3">
        <v>12700000</v>
      </c>
      <c r="AX106" s="3">
        <f t="shared" si="81"/>
        <v>12700000</v>
      </c>
      <c r="AY106" s="3">
        <v>0</v>
      </c>
      <c r="AZ106" s="3">
        <v>0</v>
      </c>
      <c r="BA106" s="3">
        <v>12700000</v>
      </c>
      <c r="BB106" s="3" t="s">
        <v>79</v>
      </c>
    </row>
    <row r="107" spans="1:54" x14ac:dyDescent="0.2">
      <c r="A107" s="10" t="s">
        <v>1</v>
      </c>
      <c r="B107" s="2" t="s">
        <v>277</v>
      </c>
      <c r="C107" s="11" t="s">
        <v>1</v>
      </c>
      <c r="D107" s="2" t="s">
        <v>123</v>
      </c>
      <c r="E107" s="2" t="s">
        <v>124</v>
      </c>
      <c r="F107" s="3" t="s">
        <v>1</v>
      </c>
      <c r="G107" s="3" t="s">
        <v>1</v>
      </c>
      <c r="H107" s="3" t="s">
        <v>1</v>
      </c>
      <c r="I107" s="3" t="s">
        <v>1</v>
      </c>
      <c r="J107" s="3" t="s">
        <v>1</v>
      </c>
      <c r="K107" s="3" t="s">
        <v>1</v>
      </c>
      <c r="L107" s="3" t="s">
        <v>1</v>
      </c>
      <c r="M107" s="3" t="s">
        <v>1</v>
      </c>
      <c r="N107" s="3">
        <f t="shared" si="74"/>
        <v>327178.3</v>
      </c>
      <c r="O107" s="3"/>
      <c r="P107" s="3"/>
      <c r="Q107" s="3">
        <v>327178.3</v>
      </c>
      <c r="R107" s="3">
        <f t="shared" si="75"/>
        <v>1289304.3999999999</v>
      </c>
      <c r="S107" s="3"/>
      <c r="T107" s="3"/>
      <c r="U107" s="3">
        <v>1289304.3999999999</v>
      </c>
      <c r="V107" s="3">
        <f t="shared" si="76"/>
        <v>0</v>
      </c>
      <c r="W107" s="3"/>
      <c r="X107" s="3"/>
      <c r="Y107" s="3"/>
      <c r="Z107" s="3">
        <f t="shared" si="77"/>
        <v>0</v>
      </c>
      <c r="AA107" s="3"/>
      <c r="AB107" s="3"/>
      <c r="AC107" s="3"/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f t="shared" si="78"/>
        <v>327178.3</v>
      </c>
      <c r="AM107" s="3">
        <v>0</v>
      </c>
      <c r="AN107" s="3">
        <v>0</v>
      </c>
      <c r="AO107" s="3">
        <v>327178.3</v>
      </c>
      <c r="AP107" s="3">
        <f t="shared" si="79"/>
        <v>1289304.3999999999</v>
      </c>
      <c r="AQ107" s="3">
        <v>0</v>
      </c>
      <c r="AR107" s="3">
        <v>0</v>
      </c>
      <c r="AS107" s="3">
        <v>1289304.3999999999</v>
      </c>
      <c r="AT107" s="3">
        <f t="shared" si="80"/>
        <v>0</v>
      </c>
      <c r="AU107" s="3">
        <v>0</v>
      </c>
      <c r="AV107" s="3">
        <v>0</v>
      </c>
      <c r="AW107" s="3">
        <v>0</v>
      </c>
      <c r="AX107" s="3">
        <f t="shared" si="81"/>
        <v>0</v>
      </c>
      <c r="AY107" s="3">
        <v>0</v>
      </c>
      <c r="AZ107" s="3">
        <v>0</v>
      </c>
      <c r="BA107" s="3">
        <v>0</v>
      </c>
      <c r="BB107" s="3" t="s">
        <v>1</v>
      </c>
    </row>
    <row r="108" spans="1:54" x14ac:dyDescent="0.2">
      <c r="A108" s="10" t="s">
        <v>418</v>
      </c>
      <c r="B108" s="2" t="s">
        <v>279</v>
      </c>
      <c r="C108" s="11" t="s">
        <v>280</v>
      </c>
      <c r="D108" s="2" t="s">
        <v>123</v>
      </c>
      <c r="E108" s="2" t="s">
        <v>124</v>
      </c>
      <c r="F108" s="3" t="s">
        <v>1</v>
      </c>
      <c r="G108" s="3" t="s">
        <v>1</v>
      </c>
      <c r="H108" s="3" t="s">
        <v>1</v>
      </c>
      <c r="I108" s="3" t="s">
        <v>1</v>
      </c>
      <c r="J108" s="3" t="s">
        <v>1</v>
      </c>
      <c r="K108" s="3" t="s">
        <v>1</v>
      </c>
      <c r="L108" s="3" t="s">
        <v>1</v>
      </c>
      <c r="M108" s="3" t="s">
        <v>1</v>
      </c>
      <c r="N108" s="3">
        <f t="shared" si="74"/>
        <v>38319393</v>
      </c>
      <c r="O108" s="3">
        <v>2400000</v>
      </c>
      <c r="P108" s="3">
        <v>208696</v>
      </c>
      <c r="Q108" s="3">
        <v>35710697</v>
      </c>
      <c r="R108" s="3">
        <f t="shared" si="75"/>
        <v>39632570.100000001</v>
      </c>
      <c r="S108" s="3">
        <v>5185667</v>
      </c>
      <c r="T108" s="3">
        <v>330999</v>
      </c>
      <c r="U108" s="3">
        <v>34115904.100000001</v>
      </c>
      <c r="V108" s="3">
        <f t="shared" si="76"/>
        <v>31526000</v>
      </c>
      <c r="W108" s="3"/>
      <c r="X108" s="3"/>
      <c r="Y108" s="3">
        <v>31526000</v>
      </c>
      <c r="Z108" s="3">
        <f t="shared" si="77"/>
        <v>31526000</v>
      </c>
      <c r="AA108" s="3"/>
      <c r="AB108" s="3"/>
      <c r="AC108" s="3">
        <v>31526000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f t="shared" si="78"/>
        <v>37923299</v>
      </c>
      <c r="AM108" s="3">
        <v>2300000</v>
      </c>
      <c r="AN108" s="3">
        <v>200000</v>
      </c>
      <c r="AO108" s="3">
        <v>35423299</v>
      </c>
      <c r="AP108" s="3">
        <f t="shared" si="79"/>
        <v>34171651</v>
      </c>
      <c r="AQ108" s="3">
        <v>500000</v>
      </c>
      <c r="AR108" s="3">
        <v>31914</v>
      </c>
      <c r="AS108" s="3">
        <v>33639737</v>
      </c>
      <c r="AT108" s="3">
        <f t="shared" si="80"/>
        <v>31526000</v>
      </c>
      <c r="AU108" s="3">
        <v>0</v>
      </c>
      <c r="AV108" s="3">
        <v>0</v>
      </c>
      <c r="AW108" s="3">
        <v>31526000</v>
      </c>
      <c r="AX108" s="3">
        <f t="shared" si="81"/>
        <v>31526000</v>
      </c>
      <c r="AY108" s="3">
        <v>0</v>
      </c>
      <c r="AZ108" s="3">
        <v>0</v>
      </c>
      <c r="BA108" s="3">
        <v>31526000</v>
      </c>
      <c r="BB108" s="3" t="s">
        <v>79</v>
      </c>
    </row>
    <row r="109" spans="1:54" x14ac:dyDescent="0.2">
      <c r="A109" s="10" t="s">
        <v>1</v>
      </c>
      <c r="B109" s="2" t="s">
        <v>279</v>
      </c>
      <c r="C109" s="11" t="s">
        <v>1</v>
      </c>
      <c r="D109" s="2" t="s">
        <v>123</v>
      </c>
      <c r="E109" s="2" t="s">
        <v>124</v>
      </c>
      <c r="F109" s="3" t="s">
        <v>1</v>
      </c>
      <c r="G109" s="3" t="s">
        <v>1</v>
      </c>
      <c r="H109" s="3" t="s">
        <v>1</v>
      </c>
      <c r="I109" s="3" t="s">
        <v>1</v>
      </c>
      <c r="J109" s="3" t="s">
        <v>1</v>
      </c>
      <c r="K109" s="3" t="s">
        <v>1</v>
      </c>
      <c r="L109" s="3" t="s">
        <v>1</v>
      </c>
      <c r="M109" s="3" t="s">
        <v>1</v>
      </c>
      <c r="N109" s="3">
        <f t="shared" si="74"/>
        <v>2797967</v>
      </c>
      <c r="O109" s="3">
        <v>2400000</v>
      </c>
      <c r="P109" s="3">
        <v>208696</v>
      </c>
      <c r="Q109" s="3">
        <v>189271</v>
      </c>
      <c r="R109" s="3">
        <f t="shared" si="75"/>
        <v>5936570.0999999996</v>
      </c>
      <c r="S109" s="3">
        <v>5185667</v>
      </c>
      <c r="T109" s="3">
        <v>330999</v>
      </c>
      <c r="U109" s="3">
        <v>419904.1</v>
      </c>
      <c r="V109" s="3">
        <f t="shared" si="76"/>
        <v>0</v>
      </c>
      <c r="W109" s="3"/>
      <c r="X109" s="3"/>
      <c r="Y109" s="3"/>
      <c r="Z109" s="3">
        <f t="shared" si="77"/>
        <v>0</v>
      </c>
      <c r="AA109" s="3"/>
      <c r="AB109" s="3"/>
      <c r="AC109" s="3"/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f t="shared" si="78"/>
        <v>2688173</v>
      </c>
      <c r="AM109" s="3">
        <v>2300000</v>
      </c>
      <c r="AN109" s="3">
        <v>200000</v>
      </c>
      <c r="AO109" s="3">
        <v>188173</v>
      </c>
      <c r="AP109" s="3">
        <f t="shared" si="79"/>
        <v>571951</v>
      </c>
      <c r="AQ109" s="3">
        <v>500000</v>
      </c>
      <c r="AR109" s="3">
        <v>31914</v>
      </c>
      <c r="AS109" s="3">
        <v>40037</v>
      </c>
      <c r="AT109" s="3">
        <f t="shared" si="80"/>
        <v>0</v>
      </c>
      <c r="AU109" s="3">
        <v>0</v>
      </c>
      <c r="AV109" s="3">
        <v>0</v>
      </c>
      <c r="AW109" s="3">
        <v>0</v>
      </c>
      <c r="AX109" s="3">
        <f t="shared" si="81"/>
        <v>0</v>
      </c>
      <c r="AY109" s="3">
        <v>0</v>
      </c>
      <c r="AZ109" s="3">
        <v>0</v>
      </c>
      <c r="BA109" s="3">
        <v>0</v>
      </c>
      <c r="BB109" s="3" t="s">
        <v>1</v>
      </c>
    </row>
    <row r="110" spans="1:54" x14ac:dyDescent="0.2">
      <c r="A110" s="10" t="s">
        <v>1</v>
      </c>
      <c r="B110" s="2" t="s">
        <v>279</v>
      </c>
      <c r="C110" s="11" t="s">
        <v>1</v>
      </c>
      <c r="D110" s="2" t="s">
        <v>123</v>
      </c>
      <c r="E110" s="2" t="s">
        <v>124</v>
      </c>
      <c r="F110" s="3" t="s">
        <v>1</v>
      </c>
      <c r="G110" s="3" t="s">
        <v>1</v>
      </c>
      <c r="H110" s="3" t="s">
        <v>1</v>
      </c>
      <c r="I110" s="3" t="s">
        <v>1</v>
      </c>
      <c r="J110" s="3" t="s">
        <v>1</v>
      </c>
      <c r="K110" s="3" t="s">
        <v>1</v>
      </c>
      <c r="L110" s="3" t="s">
        <v>1</v>
      </c>
      <c r="M110" s="3" t="s">
        <v>1</v>
      </c>
      <c r="N110" s="3">
        <f t="shared" si="74"/>
        <v>593708.9</v>
      </c>
      <c r="O110" s="3"/>
      <c r="P110" s="3"/>
      <c r="Q110" s="3">
        <v>593708.9</v>
      </c>
      <c r="R110" s="3">
        <f t="shared" si="75"/>
        <v>2339615.7000000002</v>
      </c>
      <c r="S110" s="3"/>
      <c r="T110" s="3"/>
      <c r="U110" s="3">
        <v>2339615.7000000002</v>
      </c>
      <c r="V110" s="3">
        <f t="shared" si="76"/>
        <v>0</v>
      </c>
      <c r="W110" s="3"/>
      <c r="X110" s="3"/>
      <c r="Y110" s="3"/>
      <c r="Z110" s="3">
        <f t="shared" si="77"/>
        <v>0</v>
      </c>
      <c r="AA110" s="3"/>
      <c r="AB110" s="3"/>
      <c r="AC110" s="3"/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f t="shared" si="78"/>
        <v>593708.9</v>
      </c>
      <c r="AM110" s="3">
        <v>0</v>
      </c>
      <c r="AN110" s="3">
        <v>0</v>
      </c>
      <c r="AO110" s="3">
        <v>593708.9</v>
      </c>
      <c r="AP110" s="3">
        <f t="shared" si="79"/>
        <v>2339615.7000000002</v>
      </c>
      <c r="AQ110" s="3">
        <v>0</v>
      </c>
      <c r="AR110" s="3">
        <v>0</v>
      </c>
      <c r="AS110" s="3">
        <v>2339615.7000000002</v>
      </c>
      <c r="AT110" s="3">
        <f t="shared" si="80"/>
        <v>0</v>
      </c>
      <c r="AU110" s="3">
        <v>0</v>
      </c>
      <c r="AV110" s="3">
        <v>0</v>
      </c>
      <c r="AW110" s="3">
        <v>0</v>
      </c>
      <c r="AX110" s="3">
        <f t="shared" si="81"/>
        <v>0</v>
      </c>
      <c r="AY110" s="3">
        <v>0</v>
      </c>
      <c r="AZ110" s="3">
        <v>0</v>
      </c>
      <c r="BA110" s="3">
        <v>0</v>
      </c>
      <c r="BB110" s="3" t="s">
        <v>1</v>
      </c>
    </row>
    <row r="111" spans="1:54" ht="146.25" x14ac:dyDescent="0.2">
      <c r="A111" s="8" t="s">
        <v>419</v>
      </c>
      <c r="B111" s="2" t="s">
        <v>281</v>
      </c>
      <c r="C111" s="2" t="s">
        <v>282</v>
      </c>
      <c r="D111" s="2" t="s">
        <v>123</v>
      </c>
      <c r="E111" s="2" t="s">
        <v>124</v>
      </c>
      <c r="F111" s="3" t="s">
        <v>1</v>
      </c>
      <c r="G111" s="3" t="s">
        <v>1</v>
      </c>
      <c r="H111" s="3" t="s">
        <v>1</v>
      </c>
      <c r="I111" s="3" t="s">
        <v>1</v>
      </c>
      <c r="J111" s="3" t="s">
        <v>1</v>
      </c>
      <c r="K111" s="3" t="s">
        <v>1</v>
      </c>
      <c r="L111" s="3" t="s">
        <v>1</v>
      </c>
      <c r="M111" s="3" t="s">
        <v>1</v>
      </c>
      <c r="N111" s="3">
        <f t="shared" si="74"/>
        <v>131224</v>
      </c>
      <c r="O111" s="3"/>
      <c r="P111" s="3"/>
      <c r="Q111" s="3">
        <v>131224</v>
      </c>
      <c r="R111" s="3">
        <f t="shared" si="75"/>
        <v>30000</v>
      </c>
      <c r="S111" s="3"/>
      <c r="T111" s="3"/>
      <c r="U111" s="3">
        <v>30000</v>
      </c>
      <c r="V111" s="3">
        <f t="shared" si="76"/>
        <v>30000</v>
      </c>
      <c r="W111" s="3"/>
      <c r="X111" s="3"/>
      <c r="Y111" s="3">
        <v>30000</v>
      </c>
      <c r="Z111" s="3">
        <f t="shared" si="77"/>
        <v>30000</v>
      </c>
      <c r="AA111" s="3"/>
      <c r="AB111" s="3"/>
      <c r="AC111" s="3">
        <v>30000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f t="shared" si="78"/>
        <v>131224</v>
      </c>
      <c r="AM111" s="3">
        <v>0</v>
      </c>
      <c r="AN111" s="3">
        <v>0</v>
      </c>
      <c r="AO111" s="3">
        <v>131224</v>
      </c>
      <c r="AP111" s="3">
        <f t="shared" si="79"/>
        <v>30000</v>
      </c>
      <c r="AQ111" s="3">
        <v>0</v>
      </c>
      <c r="AR111" s="3">
        <v>0</v>
      </c>
      <c r="AS111" s="3">
        <v>30000</v>
      </c>
      <c r="AT111" s="3">
        <f t="shared" si="80"/>
        <v>30000</v>
      </c>
      <c r="AU111" s="3">
        <v>0</v>
      </c>
      <c r="AV111" s="3">
        <v>0</v>
      </c>
      <c r="AW111" s="3">
        <v>30000</v>
      </c>
      <c r="AX111" s="3">
        <f t="shared" si="81"/>
        <v>30000</v>
      </c>
      <c r="AY111" s="3">
        <v>0</v>
      </c>
      <c r="AZ111" s="3">
        <v>0</v>
      </c>
      <c r="BA111" s="3">
        <v>30000</v>
      </c>
      <c r="BB111" s="3" t="s">
        <v>79</v>
      </c>
    </row>
    <row r="112" spans="1:54" x14ac:dyDescent="0.2">
      <c r="A112" s="10" t="s">
        <v>420</v>
      </c>
      <c r="B112" s="2" t="s">
        <v>283</v>
      </c>
      <c r="C112" s="11" t="s">
        <v>284</v>
      </c>
      <c r="D112" s="2" t="s">
        <v>131</v>
      </c>
      <c r="E112" s="2" t="s">
        <v>285</v>
      </c>
      <c r="F112" s="3" t="s">
        <v>1</v>
      </c>
      <c r="G112" s="3" t="s">
        <v>1</v>
      </c>
      <c r="H112" s="3" t="s">
        <v>1</v>
      </c>
      <c r="I112" s="3" t="s">
        <v>1</v>
      </c>
      <c r="J112" s="3" t="s">
        <v>1</v>
      </c>
      <c r="K112" s="3" t="s">
        <v>1</v>
      </c>
      <c r="L112" s="3" t="s">
        <v>1</v>
      </c>
      <c r="M112" s="3" t="s">
        <v>1</v>
      </c>
      <c r="N112" s="3">
        <f t="shared" si="74"/>
        <v>221675516.5</v>
      </c>
      <c r="O112" s="3"/>
      <c r="P112" s="3">
        <v>190429668.80000001</v>
      </c>
      <c r="Q112" s="3">
        <v>31245847.699999999</v>
      </c>
      <c r="R112" s="3">
        <f t="shared" si="75"/>
        <v>20915000</v>
      </c>
      <c r="S112" s="3"/>
      <c r="T112" s="3"/>
      <c r="U112" s="3">
        <v>20915000</v>
      </c>
      <c r="V112" s="3">
        <f t="shared" si="76"/>
        <v>22653277</v>
      </c>
      <c r="W112" s="3">
        <v>2585775</v>
      </c>
      <c r="X112" s="3">
        <v>26119</v>
      </c>
      <c r="Y112" s="3">
        <v>20041383</v>
      </c>
      <c r="Z112" s="3">
        <f t="shared" si="77"/>
        <v>20015000</v>
      </c>
      <c r="AA112" s="3"/>
      <c r="AB112" s="3"/>
      <c r="AC112" s="3">
        <v>20015000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f t="shared" si="78"/>
        <v>60355500</v>
      </c>
      <c r="AM112" s="3">
        <v>0</v>
      </c>
      <c r="AN112" s="3">
        <v>38875844</v>
      </c>
      <c r="AO112" s="3">
        <v>21479656</v>
      </c>
      <c r="AP112" s="3">
        <f t="shared" si="79"/>
        <v>20915000</v>
      </c>
      <c r="AQ112" s="3">
        <v>0</v>
      </c>
      <c r="AR112" s="3">
        <v>0</v>
      </c>
      <c r="AS112" s="3">
        <v>20915000</v>
      </c>
      <c r="AT112" s="3">
        <f t="shared" si="80"/>
        <v>20015000</v>
      </c>
      <c r="AU112" s="3">
        <v>0</v>
      </c>
      <c r="AV112" s="3">
        <v>0</v>
      </c>
      <c r="AW112" s="3">
        <v>20015000</v>
      </c>
      <c r="AX112" s="3">
        <f t="shared" si="81"/>
        <v>20015000</v>
      </c>
      <c r="AY112" s="3">
        <v>0</v>
      </c>
      <c r="AZ112" s="3">
        <v>0</v>
      </c>
      <c r="BA112" s="3">
        <v>20015000</v>
      </c>
      <c r="BB112" s="3" t="s">
        <v>79</v>
      </c>
    </row>
    <row r="113" spans="1:54" x14ac:dyDescent="0.2">
      <c r="A113" s="10" t="s">
        <v>1</v>
      </c>
      <c r="B113" s="2" t="s">
        <v>283</v>
      </c>
      <c r="C113" s="11" t="s">
        <v>1</v>
      </c>
      <c r="D113" s="2" t="s">
        <v>131</v>
      </c>
      <c r="E113" s="2" t="s">
        <v>147</v>
      </c>
      <c r="F113" s="3" t="s">
        <v>1</v>
      </c>
      <c r="G113" s="3" t="s">
        <v>1</v>
      </c>
      <c r="H113" s="3" t="s">
        <v>1</v>
      </c>
      <c r="I113" s="3" t="s">
        <v>1</v>
      </c>
      <c r="J113" s="3" t="s">
        <v>1</v>
      </c>
      <c r="K113" s="3" t="s">
        <v>1</v>
      </c>
      <c r="L113" s="3" t="s">
        <v>1</v>
      </c>
      <c r="M113" s="3" t="s">
        <v>1</v>
      </c>
      <c r="N113" s="3">
        <f t="shared" si="74"/>
        <v>0</v>
      </c>
      <c r="O113" s="3"/>
      <c r="P113" s="3"/>
      <c r="Q113" s="3"/>
      <c r="R113" s="3">
        <f t="shared" si="75"/>
        <v>0</v>
      </c>
      <c r="S113" s="3"/>
      <c r="T113" s="3"/>
      <c r="U113" s="3"/>
      <c r="V113" s="3">
        <f t="shared" si="76"/>
        <v>2638277</v>
      </c>
      <c r="W113" s="3">
        <v>2585775</v>
      </c>
      <c r="X113" s="3">
        <v>26119</v>
      </c>
      <c r="Y113" s="3">
        <v>26383</v>
      </c>
      <c r="Z113" s="3" t="e">
        <f t="shared" si="77"/>
        <v>#VALUE!</v>
      </c>
      <c r="AA113" s="3"/>
      <c r="AB113" s="3"/>
      <c r="AC113" s="3" t="s">
        <v>1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f t="shared" si="78"/>
        <v>0</v>
      </c>
      <c r="AM113" s="3">
        <v>0</v>
      </c>
      <c r="AN113" s="3">
        <v>0</v>
      </c>
      <c r="AO113" s="3">
        <v>0</v>
      </c>
      <c r="AP113" s="3">
        <f t="shared" si="79"/>
        <v>0</v>
      </c>
      <c r="AQ113" s="3">
        <v>0</v>
      </c>
      <c r="AR113" s="3">
        <v>0</v>
      </c>
      <c r="AS113" s="3">
        <v>0</v>
      </c>
      <c r="AT113" s="3">
        <f t="shared" si="80"/>
        <v>0</v>
      </c>
      <c r="AU113" s="3">
        <v>0</v>
      </c>
      <c r="AV113" s="3">
        <v>0</v>
      </c>
      <c r="AW113" s="3">
        <v>0</v>
      </c>
      <c r="AX113" s="3">
        <f t="shared" si="81"/>
        <v>0</v>
      </c>
      <c r="AY113" s="3">
        <v>0</v>
      </c>
      <c r="AZ113" s="3">
        <v>0</v>
      </c>
      <c r="BA113" s="3">
        <v>0</v>
      </c>
      <c r="BB113" s="3" t="s">
        <v>1</v>
      </c>
    </row>
    <row r="114" spans="1:54" ht="33.75" x14ac:dyDescent="0.2">
      <c r="A114" s="8" t="s">
        <v>421</v>
      </c>
      <c r="B114" s="2" t="s">
        <v>286</v>
      </c>
      <c r="C114" s="2" t="s">
        <v>287</v>
      </c>
      <c r="D114" s="2" t="s">
        <v>288</v>
      </c>
      <c r="E114" s="2" t="s">
        <v>289</v>
      </c>
      <c r="F114" s="3" t="s">
        <v>1</v>
      </c>
      <c r="G114" s="3" t="s">
        <v>1</v>
      </c>
      <c r="H114" s="3" t="s">
        <v>1</v>
      </c>
      <c r="I114" s="3" t="s">
        <v>1</v>
      </c>
      <c r="J114" s="3" t="s">
        <v>1</v>
      </c>
      <c r="K114" s="3" t="s">
        <v>1</v>
      </c>
      <c r="L114" s="3" t="s">
        <v>1</v>
      </c>
      <c r="M114" s="3" t="s">
        <v>1</v>
      </c>
      <c r="N114" s="3">
        <f t="shared" si="74"/>
        <v>1333102.1000000001</v>
      </c>
      <c r="O114" s="3"/>
      <c r="P114" s="3"/>
      <c r="Q114" s="3">
        <v>1333102.1000000001</v>
      </c>
      <c r="R114" s="3">
        <f t="shared" si="75"/>
        <v>1594148.3</v>
      </c>
      <c r="S114" s="3"/>
      <c r="T114" s="3"/>
      <c r="U114" s="3">
        <v>1594148.3</v>
      </c>
      <c r="V114" s="3">
        <f t="shared" si="76"/>
        <v>396192.4</v>
      </c>
      <c r="W114" s="3"/>
      <c r="X114" s="3"/>
      <c r="Y114" s="3">
        <v>396192.4</v>
      </c>
      <c r="Z114" s="3">
        <f t="shared" si="77"/>
        <v>396192.4</v>
      </c>
      <c r="AA114" s="3"/>
      <c r="AB114" s="3"/>
      <c r="AC114" s="3">
        <v>396192.4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f t="shared" si="78"/>
        <v>1333102.1000000001</v>
      </c>
      <c r="AM114" s="3">
        <v>0</v>
      </c>
      <c r="AN114" s="3">
        <v>0</v>
      </c>
      <c r="AO114" s="3">
        <v>1333102.1000000001</v>
      </c>
      <c r="AP114" s="3">
        <f t="shared" si="79"/>
        <v>1494148.3</v>
      </c>
      <c r="AQ114" s="3">
        <v>0</v>
      </c>
      <c r="AR114" s="3">
        <v>0</v>
      </c>
      <c r="AS114" s="3">
        <v>1494148.3</v>
      </c>
      <c r="AT114" s="3">
        <f t="shared" si="80"/>
        <v>396192.4</v>
      </c>
      <c r="AU114" s="3">
        <v>0</v>
      </c>
      <c r="AV114" s="3">
        <v>0</v>
      </c>
      <c r="AW114" s="3">
        <v>396192.4</v>
      </c>
      <c r="AX114" s="3">
        <f t="shared" si="81"/>
        <v>396192.4</v>
      </c>
      <c r="AY114" s="3">
        <v>0</v>
      </c>
      <c r="AZ114" s="3">
        <v>0</v>
      </c>
      <c r="BA114" s="3">
        <v>396192.4</v>
      </c>
      <c r="BB114" s="3" t="s">
        <v>79</v>
      </c>
    </row>
    <row r="115" spans="1:54" ht="101.25" x14ac:dyDescent="0.2">
      <c r="A115" s="8" t="s">
        <v>422</v>
      </c>
      <c r="B115" s="2" t="s">
        <v>290</v>
      </c>
      <c r="C115" s="2" t="s">
        <v>291</v>
      </c>
      <c r="D115" s="2" t="s">
        <v>115</v>
      </c>
      <c r="E115" s="2" t="s">
        <v>289</v>
      </c>
      <c r="F115" s="3" t="s">
        <v>1</v>
      </c>
      <c r="G115" s="3" t="s">
        <v>1</v>
      </c>
      <c r="H115" s="3" t="s">
        <v>1</v>
      </c>
      <c r="I115" s="3" t="s">
        <v>1</v>
      </c>
      <c r="J115" s="3" t="s">
        <v>1</v>
      </c>
      <c r="K115" s="3" t="s">
        <v>1</v>
      </c>
      <c r="L115" s="3" t="s">
        <v>1</v>
      </c>
      <c r="M115" s="3" t="s">
        <v>1</v>
      </c>
      <c r="N115" s="3">
        <f t="shared" si="74"/>
        <v>1450000</v>
      </c>
      <c r="O115" s="3"/>
      <c r="P115" s="3"/>
      <c r="Q115" s="3">
        <v>1450000</v>
      </c>
      <c r="R115" s="3">
        <f t="shared" si="75"/>
        <v>1300000</v>
      </c>
      <c r="S115" s="3"/>
      <c r="T115" s="3"/>
      <c r="U115" s="3">
        <v>1300000</v>
      </c>
      <c r="V115" s="3">
        <f t="shared" si="76"/>
        <v>700000</v>
      </c>
      <c r="W115" s="3"/>
      <c r="X115" s="3"/>
      <c r="Y115" s="3">
        <v>700000</v>
      </c>
      <c r="Z115" s="3">
        <f t="shared" si="77"/>
        <v>700000</v>
      </c>
      <c r="AA115" s="3"/>
      <c r="AB115" s="3"/>
      <c r="AC115" s="3">
        <v>700000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f t="shared" si="78"/>
        <v>1150000</v>
      </c>
      <c r="AM115" s="3">
        <v>0</v>
      </c>
      <c r="AN115" s="3">
        <v>0</v>
      </c>
      <c r="AO115" s="3">
        <v>1150000</v>
      </c>
      <c r="AP115" s="3">
        <f t="shared" si="79"/>
        <v>1000000</v>
      </c>
      <c r="AQ115" s="3">
        <v>0</v>
      </c>
      <c r="AR115" s="3">
        <v>0</v>
      </c>
      <c r="AS115" s="3">
        <v>1000000</v>
      </c>
      <c r="AT115" s="3">
        <f t="shared" si="80"/>
        <v>400000</v>
      </c>
      <c r="AU115" s="3">
        <v>0</v>
      </c>
      <c r="AV115" s="3">
        <v>0</v>
      </c>
      <c r="AW115" s="3">
        <v>400000</v>
      </c>
      <c r="AX115" s="3">
        <f t="shared" si="81"/>
        <v>400000</v>
      </c>
      <c r="AY115" s="3">
        <v>0</v>
      </c>
      <c r="AZ115" s="3">
        <v>0</v>
      </c>
      <c r="BA115" s="3">
        <v>400000</v>
      </c>
      <c r="BB115" s="3" t="s">
        <v>79</v>
      </c>
    </row>
    <row r="116" spans="1:54" x14ac:dyDescent="0.2">
      <c r="A116" s="10" t="s">
        <v>423</v>
      </c>
      <c r="B116" s="2" t="s">
        <v>292</v>
      </c>
      <c r="C116" s="11" t="s">
        <v>293</v>
      </c>
      <c r="D116" s="2" t="s">
        <v>288</v>
      </c>
      <c r="E116" s="2" t="s">
        <v>289</v>
      </c>
      <c r="F116" s="3" t="s">
        <v>1</v>
      </c>
      <c r="G116" s="3" t="s">
        <v>1</v>
      </c>
      <c r="H116" s="3" t="s">
        <v>1</v>
      </c>
      <c r="I116" s="3" t="s">
        <v>1</v>
      </c>
      <c r="J116" s="3" t="s">
        <v>1</v>
      </c>
      <c r="K116" s="3" t="s">
        <v>1</v>
      </c>
      <c r="L116" s="3" t="s">
        <v>1</v>
      </c>
      <c r="M116" s="3" t="s">
        <v>1</v>
      </c>
      <c r="N116" s="3">
        <f t="shared" si="74"/>
        <v>20298908.100000001</v>
      </c>
      <c r="O116" s="3">
        <v>227293.4</v>
      </c>
      <c r="P116" s="3">
        <v>4178495.9</v>
      </c>
      <c r="Q116" s="3">
        <v>15893118.800000001</v>
      </c>
      <c r="R116" s="3">
        <f t="shared" si="75"/>
        <v>19895096</v>
      </c>
      <c r="S116" s="3">
        <v>60316</v>
      </c>
      <c r="T116" s="3">
        <v>3850</v>
      </c>
      <c r="U116" s="3">
        <v>19830930</v>
      </c>
      <c r="V116" s="3">
        <f t="shared" si="76"/>
        <v>3126100</v>
      </c>
      <c r="W116" s="3"/>
      <c r="X116" s="3"/>
      <c r="Y116" s="3">
        <v>3126100</v>
      </c>
      <c r="Z116" s="3">
        <f t="shared" si="77"/>
        <v>3126100</v>
      </c>
      <c r="AA116" s="3"/>
      <c r="AB116" s="3"/>
      <c r="AC116" s="3">
        <v>3126100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f t="shared" si="78"/>
        <v>20298908.100000001</v>
      </c>
      <c r="AM116" s="3">
        <v>227293.4</v>
      </c>
      <c r="AN116" s="3">
        <v>4178495.9</v>
      </c>
      <c r="AO116" s="3">
        <v>15893118.800000001</v>
      </c>
      <c r="AP116" s="3">
        <f t="shared" si="79"/>
        <v>14895096</v>
      </c>
      <c r="AQ116" s="3">
        <v>60316</v>
      </c>
      <c r="AR116" s="3">
        <v>3850</v>
      </c>
      <c r="AS116" s="3">
        <v>14830930</v>
      </c>
      <c r="AT116" s="3">
        <f t="shared" si="80"/>
        <v>3126100</v>
      </c>
      <c r="AU116" s="3">
        <v>0</v>
      </c>
      <c r="AV116" s="3">
        <v>0</v>
      </c>
      <c r="AW116" s="3">
        <v>3126100</v>
      </c>
      <c r="AX116" s="3">
        <f t="shared" si="81"/>
        <v>3126100</v>
      </c>
      <c r="AY116" s="3">
        <v>0</v>
      </c>
      <c r="AZ116" s="3">
        <v>0</v>
      </c>
      <c r="BA116" s="3">
        <v>3126100</v>
      </c>
      <c r="BB116" s="3" t="s">
        <v>79</v>
      </c>
    </row>
    <row r="117" spans="1:54" x14ac:dyDescent="0.2">
      <c r="A117" s="10" t="s">
        <v>1</v>
      </c>
      <c r="B117" s="2" t="s">
        <v>292</v>
      </c>
      <c r="C117" s="11" t="s">
        <v>1</v>
      </c>
      <c r="D117" s="2" t="s">
        <v>288</v>
      </c>
      <c r="E117" s="2" t="s">
        <v>289</v>
      </c>
      <c r="F117" s="3" t="s">
        <v>1</v>
      </c>
      <c r="G117" s="3" t="s">
        <v>1</v>
      </c>
      <c r="H117" s="3" t="s">
        <v>1</v>
      </c>
      <c r="I117" s="3" t="s">
        <v>1</v>
      </c>
      <c r="J117" s="3" t="s">
        <v>1</v>
      </c>
      <c r="K117" s="3" t="s">
        <v>1</v>
      </c>
      <c r="L117" s="3" t="s">
        <v>1</v>
      </c>
      <c r="M117" s="3" t="s">
        <v>1</v>
      </c>
      <c r="N117" s="3">
        <f t="shared" si="74"/>
        <v>265654</v>
      </c>
      <c r="O117" s="3">
        <v>227293.4</v>
      </c>
      <c r="P117" s="3">
        <v>19764.599999999999</v>
      </c>
      <c r="Q117" s="3">
        <v>18596</v>
      </c>
      <c r="R117" s="3">
        <f t="shared" si="75"/>
        <v>68996</v>
      </c>
      <c r="S117" s="3">
        <v>60316</v>
      </c>
      <c r="T117" s="3">
        <v>3850</v>
      </c>
      <c r="U117" s="3">
        <v>4830</v>
      </c>
      <c r="V117" s="3">
        <f t="shared" si="76"/>
        <v>0</v>
      </c>
      <c r="W117" s="3"/>
      <c r="X117" s="3"/>
      <c r="Y117" s="3"/>
      <c r="Z117" s="3">
        <f t="shared" si="77"/>
        <v>0</v>
      </c>
      <c r="AA117" s="3"/>
      <c r="AB117" s="3"/>
      <c r="AC117" s="3"/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f t="shared" si="78"/>
        <v>265654</v>
      </c>
      <c r="AM117" s="3">
        <v>227293.4</v>
      </c>
      <c r="AN117" s="3">
        <v>19764.599999999999</v>
      </c>
      <c r="AO117" s="3">
        <v>18596</v>
      </c>
      <c r="AP117" s="3">
        <f t="shared" si="79"/>
        <v>68996</v>
      </c>
      <c r="AQ117" s="3">
        <v>60316</v>
      </c>
      <c r="AR117" s="3">
        <v>3850</v>
      </c>
      <c r="AS117" s="3">
        <v>4830</v>
      </c>
      <c r="AT117" s="3">
        <f t="shared" si="80"/>
        <v>0</v>
      </c>
      <c r="AU117" s="3">
        <v>0</v>
      </c>
      <c r="AV117" s="3">
        <v>0</v>
      </c>
      <c r="AW117" s="3">
        <v>0</v>
      </c>
      <c r="AX117" s="3">
        <f t="shared" si="81"/>
        <v>0</v>
      </c>
      <c r="AY117" s="3">
        <v>0</v>
      </c>
      <c r="AZ117" s="3">
        <v>0</v>
      </c>
      <c r="BA117" s="3">
        <v>0</v>
      </c>
      <c r="BB117" s="3" t="s">
        <v>1</v>
      </c>
    </row>
    <row r="118" spans="1:54" x14ac:dyDescent="0.2">
      <c r="A118" s="10" t="s">
        <v>424</v>
      </c>
      <c r="B118" s="2" t="s">
        <v>294</v>
      </c>
      <c r="C118" s="11" t="s">
        <v>295</v>
      </c>
      <c r="D118" s="2" t="s">
        <v>288</v>
      </c>
      <c r="E118" s="2" t="s">
        <v>289</v>
      </c>
      <c r="F118" s="3" t="s">
        <v>1</v>
      </c>
      <c r="G118" s="3" t="s">
        <v>1</v>
      </c>
      <c r="H118" s="3" t="s">
        <v>1</v>
      </c>
      <c r="I118" s="3" t="s">
        <v>1</v>
      </c>
      <c r="J118" s="3" t="s">
        <v>1</v>
      </c>
      <c r="K118" s="3" t="s">
        <v>1</v>
      </c>
      <c r="L118" s="3" t="s">
        <v>1</v>
      </c>
      <c r="M118" s="3" t="s">
        <v>1</v>
      </c>
      <c r="N118" s="3">
        <f t="shared" si="74"/>
        <v>11220236.500000002</v>
      </c>
      <c r="O118" s="3">
        <v>10702923.800000001</v>
      </c>
      <c r="P118" s="3">
        <v>108110.3</v>
      </c>
      <c r="Q118" s="3">
        <v>409202.4</v>
      </c>
      <c r="R118" s="3">
        <f t="shared" si="75"/>
        <v>11028829.700000001</v>
      </c>
      <c r="S118" s="3">
        <v>10515326</v>
      </c>
      <c r="T118" s="3">
        <v>106215.4</v>
      </c>
      <c r="U118" s="3">
        <v>407288.3</v>
      </c>
      <c r="V118" s="3">
        <f t="shared" si="76"/>
        <v>10341184.199999999</v>
      </c>
      <c r="W118" s="3">
        <v>10037384.699999999</v>
      </c>
      <c r="X118" s="3">
        <v>101387.7</v>
      </c>
      <c r="Y118" s="3">
        <v>202411.8</v>
      </c>
      <c r="Z118" s="3">
        <f t="shared" si="77"/>
        <v>100000</v>
      </c>
      <c r="AA118" s="3"/>
      <c r="AB118" s="3"/>
      <c r="AC118" s="3">
        <v>100000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f t="shared" si="78"/>
        <v>11220236.500000002</v>
      </c>
      <c r="AM118" s="3">
        <v>10702923.800000001</v>
      </c>
      <c r="AN118" s="3">
        <v>108110.3</v>
      </c>
      <c r="AO118" s="3">
        <v>409202.4</v>
      </c>
      <c r="AP118" s="3">
        <f t="shared" si="79"/>
        <v>11028829.700000001</v>
      </c>
      <c r="AQ118" s="3">
        <v>10515326</v>
      </c>
      <c r="AR118" s="3">
        <v>106215.4</v>
      </c>
      <c r="AS118" s="3">
        <v>407288.3</v>
      </c>
      <c r="AT118" s="3">
        <f t="shared" si="80"/>
        <v>10341184.199999999</v>
      </c>
      <c r="AU118" s="3">
        <v>10037384.699999999</v>
      </c>
      <c r="AV118" s="3">
        <v>101387.7</v>
      </c>
      <c r="AW118" s="3">
        <v>202411.8</v>
      </c>
      <c r="AX118" s="3">
        <f t="shared" si="81"/>
        <v>100000</v>
      </c>
      <c r="AY118" s="3">
        <v>0</v>
      </c>
      <c r="AZ118" s="3">
        <v>0</v>
      </c>
      <c r="BA118" s="3">
        <v>100000</v>
      </c>
      <c r="BB118" s="3" t="s">
        <v>79</v>
      </c>
    </row>
    <row r="119" spans="1:54" x14ac:dyDescent="0.2">
      <c r="A119" s="10" t="s">
        <v>1</v>
      </c>
      <c r="B119" s="2" t="s">
        <v>294</v>
      </c>
      <c r="C119" s="11" t="s">
        <v>1</v>
      </c>
      <c r="D119" s="2" t="s">
        <v>288</v>
      </c>
      <c r="E119" s="2" t="s">
        <v>289</v>
      </c>
      <c r="F119" s="3" t="s">
        <v>1</v>
      </c>
      <c r="G119" s="3" t="s">
        <v>1</v>
      </c>
      <c r="H119" s="3" t="s">
        <v>1</v>
      </c>
      <c r="I119" s="3" t="s">
        <v>1</v>
      </c>
      <c r="J119" s="3" t="s">
        <v>1</v>
      </c>
      <c r="K119" s="3" t="s">
        <v>1</v>
      </c>
      <c r="L119" s="3" t="s">
        <v>1</v>
      </c>
      <c r="M119" s="3" t="s">
        <v>1</v>
      </c>
      <c r="N119" s="3">
        <f t="shared" si="74"/>
        <v>10920236.500000002</v>
      </c>
      <c r="O119" s="3">
        <v>10702923.800000001</v>
      </c>
      <c r="P119" s="3">
        <v>108110.3</v>
      </c>
      <c r="Q119" s="3">
        <v>109202.4</v>
      </c>
      <c r="R119" s="3">
        <f t="shared" si="75"/>
        <v>10728829.700000001</v>
      </c>
      <c r="S119" s="3">
        <v>10515326</v>
      </c>
      <c r="T119" s="3">
        <v>106215.4</v>
      </c>
      <c r="U119" s="3">
        <v>107288.3</v>
      </c>
      <c r="V119" s="3">
        <f t="shared" si="76"/>
        <v>10241184.199999999</v>
      </c>
      <c r="W119" s="3">
        <v>10037384.699999999</v>
      </c>
      <c r="X119" s="3">
        <v>101387.7</v>
      </c>
      <c r="Y119" s="3">
        <v>102411.8</v>
      </c>
      <c r="Z119" s="3">
        <f t="shared" si="77"/>
        <v>0</v>
      </c>
      <c r="AA119" s="3"/>
      <c r="AB119" s="3"/>
      <c r="AC119" s="3"/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f t="shared" si="78"/>
        <v>10920236.500000002</v>
      </c>
      <c r="AM119" s="3">
        <v>10702923.800000001</v>
      </c>
      <c r="AN119" s="3">
        <v>108110.3</v>
      </c>
      <c r="AO119" s="3">
        <v>109202.4</v>
      </c>
      <c r="AP119" s="3">
        <f t="shared" si="79"/>
        <v>10728829.700000001</v>
      </c>
      <c r="AQ119" s="3">
        <v>10515326</v>
      </c>
      <c r="AR119" s="3">
        <v>106215.4</v>
      </c>
      <c r="AS119" s="3">
        <v>107288.3</v>
      </c>
      <c r="AT119" s="3">
        <f t="shared" si="80"/>
        <v>10241184.199999999</v>
      </c>
      <c r="AU119" s="3">
        <v>10037384.699999999</v>
      </c>
      <c r="AV119" s="3">
        <v>101387.7</v>
      </c>
      <c r="AW119" s="3">
        <v>102411.8</v>
      </c>
      <c r="AX119" s="3">
        <f t="shared" si="81"/>
        <v>0</v>
      </c>
      <c r="AY119" s="3">
        <v>0</v>
      </c>
      <c r="AZ119" s="3">
        <v>0</v>
      </c>
      <c r="BA119" s="3">
        <v>0</v>
      </c>
      <c r="BB119" s="3" t="s">
        <v>1</v>
      </c>
    </row>
    <row r="120" spans="1:54" ht="360" x14ac:dyDescent="0.2">
      <c r="A120" s="8" t="s">
        <v>425</v>
      </c>
      <c r="B120" s="2" t="s">
        <v>296</v>
      </c>
      <c r="C120" s="2" t="s">
        <v>297</v>
      </c>
      <c r="D120" s="2" t="s">
        <v>298</v>
      </c>
      <c r="E120" s="2" t="s">
        <v>120</v>
      </c>
      <c r="F120" s="3" t="s">
        <v>1</v>
      </c>
      <c r="G120" s="3" t="s">
        <v>1</v>
      </c>
      <c r="H120" s="3" t="s">
        <v>1</v>
      </c>
      <c r="I120" s="3" t="s">
        <v>1</v>
      </c>
      <c r="J120" s="3" t="s">
        <v>1</v>
      </c>
      <c r="K120" s="3" t="s">
        <v>1</v>
      </c>
      <c r="L120" s="3" t="s">
        <v>1</v>
      </c>
      <c r="M120" s="3" t="s">
        <v>1</v>
      </c>
      <c r="N120" s="3">
        <f t="shared" si="74"/>
        <v>100000</v>
      </c>
      <c r="O120" s="3"/>
      <c r="P120" s="3"/>
      <c r="Q120" s="3">
        <v>100000</v>
      </c>
      <c r="R120" s="3">
        <f t="shared" si="75"/>
        <v>100000</v>
      </c>
      <c r="S120" s="3"/>
      <c r="T120" s="3"/>
      <c r="U120" s="3">
        <v>100000</v>
      </c>
      <c r="V120" s="3">
        <f t="shared" si="76"/>
        <v>0</v>
      </c>
      <c r="W120" s="3"/>
      <c r="X120" s="3"/>
      <c r="Y120" s="3"/>
      <c r="Z120" s="3">
        <f t="shared" si="77"/>
        <v>0</v>
      </c>
      <c r="AA120" s="3"/>
      <c r="AB120" s="3"/>
      <c r="AC120" s="3"/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f t="shared" si="78"/>
        <v>100000</v>
      </c>
      <c r="AM120" s="3">
        <v>0</v>
      </c>
      <c r="AN120" s="3">
        <v>0</v>
      </c>
      <c r="AO120" s="3">
        <v>100000</v>
      </c>
      <c r="AP120" s="3">
        <f t="shared" si="79"/>
        <v>100000</v>
      </c>
      <c r="AQ120" s="3">
        <v>0</v>
      </c>
      <c r="AR120" s="3">
        <v>0</v>
      </c>
      <c r="AS120" s="3">
        <v>100000</v>
      </c>
      <c r="AT120" s="3">
        <f t="shared" si="80"/>
        <v>0</v>
      </c>
      <c r="AU120" s="3">
        <v>0</v>
      </c>
      <c r="AV120" s="3">
        <v>0</v>
      </c>
      <c r="AW120" s="3">
        <v>0</v>
      </c>
      <c r="AX120" s="3">
        <f t="shared" si="81"/>
        <v>0</v>
      </c>
      <c r="AY120" s="3">
        <v>0</v>
      </c>
      <c r="AZ120" s="3">
        <v>0</v>
      </c>
      <c r="BA120" s="3">
        <v>0</v>
      </c>
      <c r="BB120" s="3" t="s">
        <v>79</v>
      </c>
    </row>
    <row r="121" spans="1:54" ht="45" x14ac:dyDescent="0.2">
      <c r="A121" s="8" t="s">
        <v>426</v>
      </c>
      <c r="B121" s="2" t="s">
        <v>299</v>
      </c>
      <c r="C121" s="2" t="s">
        <v>300</v>
      </c>
      <c r="D121" s="2" t="s">
        <v>96</v>
      </c>
      <c r="E121" s="2" t="s">
        <v>289</v>
      </c>
      <c r="F121" s="3" t="s">
        <v>1</v>
      </c>
      <c r="G121" s="3" t="s">
        <v>1</v>
      </c>
      <c r="H121" s="3" t="s">
        <v>1</v>
      </c>
      <c r="I121" s="3" t="s">
        <v>1</v>
      </c>
      <c r="J121" s="3" t="s">
        <v>1</v>
      </c>
      <c r="K121" s="3" t="s">
        <v>1</v>
      </c>
      <c r="L121" s="3" t="s">
        <v>1</v>
      </c>
      <c r="M121" s="3" t="s">
        <v>1</v>
      </c>
      <c r="N121" s="3">
        <f t="shared" si="74"/>
        <v>150000</v>
      </c>
      <c r="O121" s="3"/>
      <c r="P121" s="3"/>
      <c r="Q121" s="3">
        <v>150000</v>
      </c>
      <c r="R121" s="3">
        <f t="shared" si="75"/>
        <v>150000</v>
      </c>
      <c r="S121" s="3"/>
      <c r="T121" s="3"/>
      <c r="U121" s="3">
        <v>150000</v>
      </c>
      <c r="V121" s="3">
        <f t="shared" si="76"/>
        <v>100000</v>
      </c>
      <c r="W121" s="3"/>
      <c r="X121" s="3"/>
      <c r="Y121" s="3">
        <v>100000</v>
      </c>
      <c r="Z121" s="3">
        <f t="shared" si="77"/>
        <v>100000</v>
      </c>
      <c r="AA121" s="3"/>
      <c r="AB121" s="3"/>
      <c r="AC121" s="3">
        <v>100000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f t="shared" si="78"/>
        <v>150000</v>
      </c>
      <c r="AM121" s="3">
        <v>0</v>
      </c>
      <c r="AN121" s="3">
        <v>0</v>
      </c>
      <c r="AO121" s="3">
        <v>150000</v>
      </c>
      <c r="AP121" s="3">
        <f t="shared" si="79"/>
        <v>150000</v>
      </c>
      <c r="AQ121" s="3">
        <v>0</v>
      </c>
      <c r="AR121" s="3">
        <v>0</v>
      </c>
      <c r="AS121" s="3">
        <v>150000</v>
      </c>
      <c r="AT121" s="3">
        <f t="shared" si="80"/>
        <v>100000</v>
      </c>
      <c r="AU121" s="3">
        <v>0</v>
      </c>
      <c r="AV121" s="3">
        <v>0</v>
      </c>
      <c r="AW121" s="3">
        <v>100000</v>
      </c>
      <c r="AX121" s="3">
        <f t="shared" si="81"/>
        <v>100000</v>
      </c>
      <c r="AY121" s="3">
        <v>0</v>
      </c>
      <c r="AZ121" s="3">
        <v>0</v>
      </c>
      <c r="BA121" s="3">
        <v>100000</v>
      </c>
      <c r="BB121" s="3" t="s">
        <v>79</v>
      </c>
    </row>
    <row r="122" spans="1:54" ht="22.5" x14ac:dyDescent="0.2">
      <c r="A122" s="8" t="s">
        <v>427</v>
      </c>
      <c r="B122" s="2" t="s">
        <v>301</v>
      </c>
      <c r="C122" s="2" t="s">
        <v>302</v>
      </c>
      <c r="D122" s="2" t="s">
        <v>25</v>
      </c>
      <c r="E122" s="2" t="s">
        <v>303</v>
      </c>
      <c r="F122" s="3" t="s">
        <v>1</v>
      </c>
      <c r="G122" s="3" t="s">
        <v>1</v>
      </c>
      <c r="H122" s="3" t="s">
        <v>1</v>
      </c>
      <c r="I122" s="3" t="s">
        <v>1</v>
      </c>
      <c r="J122" s="3" t="s">
        <v>1</v>
      </c>
      <c r="K122" s="3" t="s">
        <v>1</v>
      </c>
      <c r="L122" s="3" t="s">
        <v>1</v>
      </c>
      <c r="M122" s="3" t="s">
        <v>1</v>
      </c>
      <c r="N122" s="3">
        <f t="shared" si="74"/>
        <v>50000</v>
      </c>
      <c r="O122" s="3"/>
      <c r="P122" s="3"/>
      <c r="Q122" s="3">
        <v>50000</v>
      </c>
      <c r="R122" s="3">
        <f t="shared" si="75"/>
        <v>50000</v>
      </c>
      <c r="S122" s="3"/>
      <c r="T122" s="3"/>
      <c r="U122" s="3">
        <v>50000</v>
      </c>
      <c r="V122" s="3">
        <f t="shared" si="76"/>
        <v>50000</v>
      </c>
      <c r="W122" s="3"/>
      <c r="X122" s="3"/>
      <c r="Y122" s="3">
        <v>50000</v>
      </c>
      <c r="Z122" s="3">
        <f t="shared" si="77"/>
        <v>50000</v>
      </c>
      <c r="AA122" s="3"/>
      <c r="AB122" s="3"/>
      <c r="AC122" s="3">
        <v>50000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f t="shared" si="78"/>
        <v>50000</v>
      </c>
      <c r="AM122" s="3">
        <v>0</v>
      </c>
      <c r="AN122" s="3">
        <v>0</v>
      </c>
      <c r="AO122" s="3">
        <v>50000</v>
      </c>
      <c r="AP122" s="3">
        <f t="shared" si="79"/>
        <v>50000</v>
      </c>
      <c r="AQ122" s="3">
        <v>0</v>
      </c>
      <c r="AR122" s="3">
        <v>0</v>
      </c>
      <c r="AS122" s="3">
        <v>50000</v>
      </c>
      <c r="AT122" s="3">
        <f t="shared" si="80"/>
        <v>50000</v>
      </c>
      <c r="AU122" s="3">
        <v>0</v>
      </c>
      <c r="AV122" s="3">
        <v>0</v>
      </c>
      <c r="AW122" s="3">
        <v>50000</v>
      </c>
      <c r="AX122" s="3">
        <f t="shared" si="81"/>
        <v>50000</v>
      </c>
      <c r="AY122" s="3">
        <v>0</v>
      </c>
      <c r="AZ122" s="3">
        <v>0</v>
      </c>
      <c r="BA122" s="3">
        <v>50000</v>
      </c>
      <c r="BB122" s="3" t="s">
        <v>79</v>
      </c>
    </row>
    <row r="123" spans="1:54" ht="45" x14ac:dyDescent="0.2">
      <c r="A123" s="8" t="s">
        <v>428</v>
      </c>
      <c r="B123" s="2" t="s">
        <v>304</v>
      </c>
      <c r="C123" s="2" t="s">
        <v>305</v>
      </c>
      <c r="D123" s="2" t="s">
        <v>100</v>
      </c>
      <c r="E123" s="2" t="s">
        <v>135</v>
      </c>
      <c r="F123" s="3" t="s">
        <v>1</v>
      </c>
      <c r="G123" s="3" t="s">
        <v>1</v>
      </c>
      <c r="H123" s="3" t="s">
        <v>1</v>
      </c>
      <c r="I123" s="3" t="s">
        <v>1</v>
      </c>
      <c r="J123" s="3" t="s">
        <v>1</v>
      </c>
      <c r="K123" s="3" t="s">
        <v>1</v>
      </c>
      <c r="L123" s="3" t="s">
        <v>1</v>
      </c>
      <c r="M123" s="3" t="s">
        <v>1</v>
      </c>
      <c r="N123" s="3">
        <f t="shared" si="74"/>
        <v>921689</v>
      </c>
      <c r="O123" s="3"/>
      <c r="P123" s="3"/>
      <c r="Q123" s="3">
        <v>921689</v>
      </c>
      <c r="R123" s="3">
        <f t="shared" si="75"/>
        <v>643000</v>
      </c>
      <c r="S123" s="3"/>
      <c r="T123" s="3"/>
      <c r="U123" s="3">
        <v>643000</v>
      </c>
      <c r="V123" s="3">
        <f t="shared" si="76"/>
        <v>293000</v>
      </c>
      <c r="W123" s="3"/>
      <c r="X123" s="3"/>
      <c r="Y123" s="3">
        <v>293000</v>
      </c>
      <c r="Z123" s="3">
        <f t="shared" si="77"/>
        <v>293000</v>
      </c>
      <c r="AA123" s="3"/>
      <c r="AB123" s="3"/>
      <c r="AC123" s="3">
        <v>293000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f t="shared" si="78"/>
        <v>921689</v>
      </c>
      <c r="AM123" s="3">
        <v>0</v>
      </c>
      <c r="AN123" s="3">
        <v>0</v>
      </c>
      <c r="AO123" s="3">
        <v>921689</v>
      </c>
      <c r="AP123" s="3">
        <f t="shared" si="79"/>
        <v>643000</v>
      </c>
      <c r="AQ123" s="3">
        <v>0</v>
      </c>
      <c r="AR123" s="3">
        <v>0</v>
      </c>
      <c r="AS123" s="3">
        <v>643000</v>
      </c>
      <c r="AT123" s="3">
        <f t="shared" si="80"/>
        <v>293000</v>
      </c>
      <c r="AU123" s="3">
        <v>0</v>
      </c>
      <c r="AV123" s="3">
        <v>0</v>
      </c>
      <c r="AW123" s="3">
        <v>293000</v>
      </c>
      <c r="AX123" s="3">
        <f t="shared" si="81"/>
        <v>293000</v>
      </c>
      <c r="AY123" s="3">
        <v>0</v>
      </c>
      <c r="AZ123" s="3">
        <v>0</v>
      </c>
      <c r="BA123" s="3">
        <v>293000</v>
      </c>
      <c r="BB123" s="3" t="s">
        <v>79</v>
      </c>
    </row>
    <row r="124" spans="1:54" ht="191.25" x14ac:dyDescent="0.2">
      <c r="A124" s="8" t="s">
        <v>429</v>
      </c>
      <c r="B124" s="2" t="s">
        <v>306</v>
      </c>
      <c r="C124" s="2" t="s">
        <v>307</v>
      </c>
      <c r="D124" s="2" t="s">
        <v>119</v>
      </c>
      <c r="E124" s="2" t="s">
        <v>308</v>
      </c>
      <c r="F124" s="3" t="s">
        <v>1</v>
      </c>
      <c r="G124" s="3" t="s">
        <v>1</v>
      </c>
      <c r="H124" s="3" t="s">
        <v>1</v>
      </c>
      <c r="I124" s="3" t="s">
        <v>1</v>
      </c>
      <c r="J124" s="3" t="s">
        <v>1</v>
      </c>
      <c r="K124" s="3" t="s">
        <v>1</v>
      </c>
      <c r="L124" s="3" t="s">
        <v>1</v>
      </c>
      <c r="M124" s="3" t="s">
        <v>1</v>
      </c>
      <c r="N124" s="3">
        <f t="shared" si="74"/>
        <v>1539500</v>
      </c>
      <c r="O124" s="3"/>
      <c r="P124" s="3"/>
      <c r="Q124" s="3">
        <v>1539500</v>
      </c>
      <c r="R124" s="3">
        <f t="shared" si="75"/>
        <v>200000</v>
      </c>
      <c r="S124" s="3"/>
      <c r="T124" s="3"/>
      <c r="U124" s="3">
        <v>200000</v>
      </c>
      <c r="V124" s="3">
        <f t="shared" si="76"/>
        <v>0</v>
      </c>
      <c r="W124" s="3"/>
      <c r="X124" s="3"/>
      <c r="Y124" s="3"/>
      <c r="Z124" s="3">
        <f t="shared" si="77"/>
        <v>0</v>
      </c>
      <c r="AA124" s="3"/>
      <c r="AB124" s="3"/>
      <c r="AC124" s="3"/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f t="shared" si="78"/>
        <v>1539500</v>
      </c>
      <c r="AM124" s="3">
        <v>0</v>
      </c>
      <c r="AN124" s="3">
        <v>0</v>
      </c>
      <c r="AO124" s="3">
        <v>1539500</v>
      </c>
      <c r="AP124" s="3">
        <f t="shared" si="79"/>
        <v>200000</v>
      </c>
      <c r="AQ124" s="3">
        <v>0</v>
      </c>
      <c r="AR124" s="3">
        <v>0</v>
      </c>
      <c r="AS124" s="3">
        <v>200000</v>
      </c>
      <c r="AT124" s="3">
        <f t="shared" si="80"/>
        <v>0</v>
      </c>
      <c r="AU124" s="3">
        <v>0</v>
      </c>
      <c r="AV124" s="3">
        <v>0</v>
      </c>
      <c r="AW124" s="3">
        <v>0</v>
      </c>
      <c r="AX124" s="3">
        <f t="shared" si="81"/>
        <v>0</v>
      </c>
      <c r="AY124" s="3">
        <v>0</v>
      </c>
      <c r="AZ124" s="3">
        <v>0</v>
      </c>
      <c r="BA124" s="3">
        <v>0</v>
      </c>
      <c r="BB124" s="3" t="s">
        <v>79</v>
      </c>
    </row>
    <row r="125" spans="1:54" ht="78.75" x14ac:dyDescent="0.2">
      <c r="A125" s="8" t="s">
        <v>430</v>
      </c>
      <c r="B125" s="2" t="s">
        <v>309</v>
      </c>
      <c r="C125" s="2" t="s">
        <v>310</v>
      </c>
      <c r="D125" s="2" t="s">
        <v>119</v>
      </c>
      <c r="E125" s="2" t="s">
        <v>120</v>
      </c>
      <c r="F125" s="3" t="s">
        <v>1</v>
      </c>
      <c r="G125" s="3" t="s">
        <v>1</v>
      </c>
      <c r="H125" s="3" t="s">
        <v>1</v>
      </c>
      <c r="I125" s="3" t="s">
        <v>1</v>
      </c>
      <c r="J125" s="3" t="s">
        <v>1</v>
      </c>
      <c r="K125" s="3" t="s">
        <v>1</v>
      </c>
      <c r="L125" s="3" t="s">
        <v>1</v>
      </c>
      <c r="M125" s="3" t="s">
        <v>1</v>
      </c>
      <c r="N125" s="3">
        <f t="shared" si="74"/>
        <v>132000</v>
      </c>
      <c r="O125" s="3"/>
      <c r="P125" s="3"/>
      <c r="Q125" s="3">
        <v>132000</v>
      </c>
      <c r="R125" s="3">
        <f t="shared" si="75"/>
        <v>132000</v>
      </c>
      <c r="S125" s="3"/>
      <c r="T125" s="3"/>
      <c r="U125" s="3">
        <v>132000</v>
      </c>
      <c r="V125" s="3">
        <f t="shared" si="76"/>
        <v>132000</v>
      </c>
      <c r="W125" s="3"/>
      <c r="X125" s="3"/>
      <c r="Y125" s="3">
        <v>132000</v>
      </c>
      <c r="Z125" s="3">
        <f t="shared" si="77"/>
        <v>132000</v>
      </c>
      <c r="AA125" s="3"/>
      <c r="AB125" s="3"/>
      <c r="AC125" s="3">
        <v>132000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f t="shared" si="78"/>
        <v>132000</v>
      </c>
      <c r="AM125" s="3">
        <v>0</v>
      </c>
      <c r="AN125" s="3">
        <v>0</v>
      </c>
      <c r="AO125" s="3">
        <v>132000</v>
      </c>
      <c r="AP125" s="3">
        <f t="shared" si="79"/>
        <v>132000</v>
      </c>
      <c r="AQ125" s="3">
        <v>0</v>
      </c>
      <c r="AR125" s="3">
        <v>0</v>
      </c>
      <c r="AS125" s="3">
        <v>132000</v>
      </c>
      <c r="AT125" s="3">
        <f t="shared" si="80"/>
        <v>132000</v>
      </c>
      <c r="AU125" s="3">
        <v>0</v>
      </c>
      <c r="AV125" s="3">
        <v>0</v>
      </c>
      <c r="AW125" s="3">
        <v>132000</v>
      </c>
      <c r="AX125" s="3">
        <f t="shared" si="81"/>
        <v>132000</v>
      </c>
      <c r="AY125" s="3">
        <v>0</v>
      </c>
      <c r="AZ125" s="3">
        <v>0</v>
      </c>
      <c r="BA125" s="3">
        <v>132000</v>
      </c>
      <c r="BB125" s="3" t="s">
        <v>79</v>
      </c>
    </row>
    <row r="126" spans="1:54" ht="78.75" x14ac:dyDescent="0.2">
      <c r="A126" s="8" t="s">
        <v>378</v>
      </c>
      <c r="B126" s="2" t="s">
        <v>311</v>
      </c>
      <c r="C126" s="2" t="s">
        <v>312</v>
      </c>
      <c r="D126" s="2" t="s">
        <v>24</v>
      </c>
      <c r="E126" s="2" t="s">
        <v>158</v>
      </c>
      <c r="F126" s="3" t="s">
        <v>1</v>
      </c>
      <c r="G126" s="3" t="s">
        <v>1</v>
      </c>
      <c r="H126" s="3" t="s">
        <v>1</v>
      </c>
      <c r="I126" s="3" t="s">
        <v>1</v>
      </c>
      <c r="J126" s="3" t="s">
        <v>1</v>
      </c>
      <c r="K126" s="3" t="s">
        <v>1</v>
      </c>
      <c r="L126" s="3" t="s">
        <v>1</v>
      </c>
      <c r="M126" s="3" t="s">
        <v>1</v>
      </c>
      <c r="N126" s="3">
        <f t="shared" si="74"/>
        <v>19225550.199999999</v>
      </c>
      <c r="O126" s="3"/>
      <c r="P126" s="3"/>
      <c r="Q126" s="3">
        <v>19225550.199999999</v>
      </c>
      <c r="R126" s="3">
        <f t="shared" si="75"/>
        <v>18573500</v>
      </c>
      <c r="S126" s="3"/>
      <c r="T126" s="3"/>
      <c r="U126" s="3">
        <v>18573500</v>
      </c>
      <c r="V126" s="3">
        <f t="shared" si="76"/>
        <v>18373500</v>
      </c>
      <c r="W126" s="3"/>
      <c r="X126" s="3"/>
      <c r="Y126" s="3">
        <v>18373500</v>
      </c>
      <c r="Z126" s="3">
        <f t="shared" si="77"/>
        <v>18799200</v>
      </c>
      <c r="AA126" s="3"/>
      <c r="AB126" s="3"/>
      <c r="AC126" s="3">
        <v>18799200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f t="shared" si="78"/>
        <v>18918102.199999999</v>
      </c>
      <c r="AM126" s="3">
        <v>0</v>
      </c>
      <c r="AN126" s="3">
        <v>0</v>
      </c>
      <c r="AO126" s="3">
        <v>18918102.199999999</v>
      </c>
      <c r="AP126" s="3">
        <f t="shared" si="79"/>
        <v>18373500</v>
      </c>
      <c r="AQ126" s="3">
        <v>0</v>
      </c>
      <c r="AR126" s="3">
        <v>0</v>
      </c>
      <c r="AS126" s="3">
        <v>18373500</v>
      </c>
      <c r="AT126" s="3">
        <f t="shared" si="80"/>
        <v>18173500</v>
      </c>
      <c r="AU126" s="3">
        <v>0</v>
      </c>
      <c r="AV126" s="3">
        <v>0</v>
      </c>
      <c r="AW126" s="3">
        <v>18173500</v>
      </c>
      <c r="AX126" s="3">
        <f t="shared" si="81"/>
        <v>18599200</v>
      </c>
      <c r="AY126" s="3">
        <v>0</v>
      </c>
      <c r="AZ126" s="3">
        <v>0</v>
      </c>
      <c r="BA126" s="3">
        <v>18599200</v>
      </c>
      <c r="BB126" s="3" t="s">
        <v>79</v>
      </c>
    </row>
    <row r="127" spans="1:54" ht="78.75" x14ac:dyDescent="0.2">
      <c r="A127" s="8" t="s">
        <v>379</v>
      </c>
      <c r="B127" s="2" t="s">
        <v>313</v>
      </c>
      <c r="C127" s="2" t="s">
        <v>314</v>
      </c>
      <c r="D127" s="2" t="s">
        <v>24</v>
      </c>
      <c r="E127" s="2" t="s">
        <v>158</v>
      </c>
      <c r="F127" s="3" t="s">
        <v>1</v>
      </c>
      <c r="G127" s="3" t="s">
        <v>1</v>
      </c>
      <c r="H127" s="3" t="s">
        <v>1</v>
      </c>
      <c r="I127" s="3" t="s">
        <v>1</v>
      </c>
      <c r="J127" s="3" t="s">
        <v>1</v>
      </c>
      <c r="K127" s="3" t="s">
        <v>1</v>
      </c>
      <c r="L127" s="3" t="s">
        <v>1</v>
      </c>
      <c r="M127" s="3" t="s">
        <v>1</v>
      </c>
      <c r="N127" s="3">
        <f t="shared" si="74"/>
        <v>35885424</v>
      </c>
      <c r="O127" s="3"/>
      <c r="P127" s="3"/>
      <c r="Q127" s="3">
        <v>35885424</v>
      </c>
      <c r="R127" s="3">
        <f t="shared" si="75"/>
        <v>37133300</v>
      </c>
      <c r="S127" s="3"/>
      <c r="T127" s="3"/>
      <c r="U127" s="3">
        <v>37133300</v>
      </c>
      <c r="V127" s="3">
        <f t="shared" si="76"/>
        <v>37133300</v>
      </c>
      <c r="W127" s="3"/>
      <c r="X127" s="3"/>
      <c r="Y127" s="3">
        <v>37133300</v>
      </c>
      <c r="Z127" s="3">
        <f t="shared" si="77"/>
        <v>37133300</v>
      </c>
      <c r="AA127" s="3"/>
      <c r="AB127" s="3"/>
      <c r="AC127" s="3">
        <v>37133300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f t="shared" si="78"/>
        <v>35885424</v>
      </c>
      <c r="AM127" s="3">
        <v>0</v>
      </c>
      <c r="AN127" s="3">
        <v>0</v>
      </c>
      <c r="AO127" s="3">
        <v>35885424</v>
      </c>
      <c r="AP127" s="3">
        <f t="shared" si="79"/>
        <v>37133300</v>
      </c>
      <c r="AQ127" s="3">
        <v>0</v>
      </c>
      <c r="AR127" s="3">
        <v>0</v>
      </c>
      <c r="AS127" s="3">
        <v>37133300</v>
      </c>
      <c r="AT127" s="3">
        <f t="shared" si="80"/>
        <v>37133300</v>
      </c>
      <c r="AU127" s="3">
        <v>0</v>
      </c>
      <c r="AV127" s="3">
        <v>0</v>
      </c>
      <c r="AW127" s="3">
        <v>37133300</v>
      </c>
      <c r="AX127" s="3">
        <f t="shared" si="81"/>
        <v>37133300</v>
      </c>
      <c r="AY127" s="3">
        <v>0</v>
      </c>
      <c r="AZ127" s="3">
        <v>0</v>
      </c>
      <c r="BA127" s="3">
        <v>37133300</v>
      </c>
      <c r="BB127" s="3" t="s">
        <v>79</v>
      </c>
    </row>
    <row r="128" spans="1:54" ht="180" x14ac:dyDescent="0.2">
      <c r="A128" s="8" t="s">
        <v>380</v>
      </c>
      <c r="B128" s="2" t="s">
        <v>315</v>
      </c>
      <c r="C128" s="2" t="s">
        <v>316</v>
      </c>
      <c r="D128" s="2" t="s">
        <v>24</v>
      </c>
      <c r="E128" s="2" t="s">
        <v>317</v>
      </c>
      <c r="F128" s="3" t="s">
        <v>1</v>
      </c>
      <c r="G128" s="3" t="s">
        <v>1</v>
      </c>
      <c r="H128" s="3" t="s">
        <v>1</v>
      </c>
      <c r="I128" s="3" t="s">
        <v>1</v>
      </c>
      <c r="J128" s="3" t="s">
        <v>1</v>
      </c>
      <c r="K128" s="3" t="s">
        <v>1</v>
      </c>
      <c r="L128" s="3" t="s">
        <v>1</v>
      </c>
      <c r="M128" s="3" t="s">
        <v>1</v>
      </c>
      <c r="N128" s="3">
        <f t="shared" si="74"/>
        <v>33284332.199999999</v>
      </c>
      <c r="O128" s="3"/>
      <c r="P128" s="3"/>
      <c r="Q128" s="3">
        <v>33284332.199999999</v>
      </c>
      <c r="R128" s="3">
        <f t="shared" si="75"/>
        <v>31238800</v>
      </c>
      <c r="S128" s="3"/>
      <c r="T128" s="3"/>
      <c r="U128" s="3">
        <v>31238800</v>
      </c>
      <c r="V128" s="3">
        <f t="shared" si="76"/>
        <v>30362500</v>
      </c>
      <c r="W128" s="3"/>
      <c r="X128" s="3"/>
      <c r="Y128" s="3">
        <v>30362500</v>
      </c>
      <c r="Z128" s="3">
        <f t="shared" si="77"/>
        <v>30362500</v>
      </c>
      <c r="AA128" s="3"/>
      <c r="AB128" s="3"/>
      <c r="AC128" s="3">
        <v>30362500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f t="shared" si="78"/>
        <v>33234332.199999999</v>
      </c>
      <c r="AM128" s="3">
        <v>0</v>
      </c>
      <c r="AN128" s="3">
        <v>0</v>
      </c>
      <c r="AO128" s="3">
        <v>33234332.199999999</v>
      </c>
      <c r="AP128" s="3">
        <f t="shared" si="79"/>
        <v>31238800</v>
      </c>
      <c r="AQ128" s="3">
        <v>0</v>
      </c>
      <c r="AR128" s="3">
        <v>0</v>
      </c>
      <c r="AS128" s="3">
        <v>31238800</v>
      </c>
      <c r="AT128" s="3">
        <f t="shared" si="80"/>
        <v>30362500</v>
      </c>
      <c r="AU128" s="3">
        <v>0</v>
      </c>
      <c r="AV128" s="3">
        <v>0</v>
      </c>
      <c r="AW128" s="3">
        <v>30362500</v>
      </c>
      <c r="AX128" s="3">
        <f t="shared" si="81"/>
        <v>30362500</v>
      </c>
      <c r="AY128" s="3">
        <v>0</v>
      </c>
      <c r="AZ128" s="3">
        <v>0</v>
      </c>
      <c r="BA128" s="3">
        <v>30362500</v>
      </c>
      <c r="BB128" s="3" t="s">
        <v>79</v>
      </c>
    </row>
    <row r="129" spans="1:54" ht="56.25" x14ac:dyDescent="0.2">
      <c r="A129" s="8" t="s">
        <v>381</v>
      </c>
      <c r="B129" s="2" t="s">
        <v>318</v>
      </c>
      <c r="C129" s="2" t="s">
        <v>319</v>
      </c>
      <c r="D129" s="2" t="s">
        <v>169</v>
      </c>
      <c r="E129" s="2" t="s">
        <v>81</v>
      </c>
      <c r="F129" s="3" t="s">
        <v>1</v>
      </c>
      <c r="G129" s="3" t="s">
        <v>1</v>
      </c>
      <c r="H129" s="3" t="s">
        <v>1</v>
      </c>
      <c r="I129" s="3" t="s">
        <v>1</v>
      </c>
      <c r="J129" s="3" t="s">
        <v>1</v>
      </c>
      <c r="K129" s="3" t="s">
        <v>1</v>
      </c>
      <c r="L129" s="3" t="s">
        <v>1</v>
      </c>
      <c r="M129" s="3" t="s">
        <v>1</v>
      </c>
      <c r="N129" s="3">
        <f t="shared" si="74"/>
        <v>4348661</v>
      </c>
      <c r="O129" s="3"/>
      <c r="P129" s="3"/>
      <c r="Q129" s="3">
        <v>4348661</v>
      </c>
      <c r="R129" s="3">
        <f t="shared" si="75"/>
        <v>4348661</v>
      </c>
      <c r="S129" s="3"/>
      <c r="T129" s="3"/>
      <c r="U129" s="3">
        <v>4348661</v>
      </c>
      <c r="V129" s="3">
        <f t="shared" si="76"/>
        <v>4031208.9</v>
      </c>
      <c r="W129" s="3"/>
      <c r="X129" s="3"/>
      <c r="Y129" s="3">
        <v>4031208.9</v>
      </c>
      <c r="Z129" s="3">
        <f t="shared" si="77"/>
        <v>4031208.9</v>
      </c>
      <c r="AA129" s="3"/>
      <c r="AB129" s="3"/>
      <c r="AC129" s="3">
        <v>4031208.9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f t="shared" si="78"/>
        <v>4348661</v>
      </c>
      <c r="AM129" s="3">
        <v>0</v>
      </c>
      <c r="AN129" s="3">
        <v>0</v>
      </c>
      <c r="AO129" s="3">
        <v>4348661</v>
      </c>
      <c r="AP129" s="3">
        <f t="shared" si="79"/>
        <v>4348661</v>
      </c>
      <c r="AQ129" s="3">
        <v>0</v>
      </c>
      <c r="AR129" s="3">
        <v>0</v>
      </c>
      <c r="AS129" s="3">
        <v>4348661</v>
      </c>
      <c r="AT129" s="3">
        <f t="shared" si="80"/>
        <v>4031208.9</v>
      </c>
      <c r="AU129" s="3">
        <v>0</v>
      </c>
      <c r="AV129" s="3">
        <v>0</v>
      </c>
      <c r="AW129" s="3">
        <v>4031208.9</v>
      </c>
      <c r="AX129" s="3">
        <f t="shared" si="81"/>
        <v>4031208.9</v>
      </c>
      <c r="AY129" s="3">
        <v>0</v>
      </c>
      <c r="AZ129" s="3">
        <v>0</v>
      </c>
      <c r="BA129" s="3">
        <v>4031208.9</v>
      </c>
      <c r="BB129" s="3" t="s">
        <v>79</v>
      </c>
    </row>
    <row r="130" spans="1:54" ht="33.75" x14ac:dyDescent="0.2">
      <c r="A130" s="8" t="s">
        <v>385</v>
      </c>
      <c r="B130" s="2" t="s">
        <v>320</v>
      </c>
      <c r="C130" s="2" t="s">
        <v>321</v>
      </c>
      <c r="D130" s="2" t="s">
        <v>177</v>
      </c>
      <c r="E130" s="2" t="s">
        <v>181</v>
      </c>
      <c r="F130" s="3" t="s">
        <v>1</v>
      </c>
      <c r="G130" s="3" t="s">
        <v>1</v>
      </c>
      <c r="H130" s="3" t="s">
        <v>1</v>
      </c>
      <c r="I130" s="3" t="s">
        <v>1</v>
      </c>
      <c r="J130" s="3" t="s">
        <v>1</v>
      </c>
      <c r="K130" s="3" t="s">
        <v>1</v>
      </c>
      <c r="L130" s="3" t="s">
        <v>1</v>
      </c>
      <c r="M130" s="3" t="s">
        <v>1</v>
      </c>
      <c r="N130" s="3">
        <f t="shared" si="74"/>
        <v>15117</v>
      </c>
      <c r="O130" s="3">
        <v>15117</v>
      </c>
      <c r="P130" s="3"/>
      <c r="Q130" s="3"/>
      <c r="R130" s="3">
        <f t="shared" si="75"/>
        <v>103449</v>
      </c>
      <c r="S130" s="3">
        <v>103449</v>
      </c>
      <c r="T130" s="3"/>
      <c r="U130" s="3"/>
      <c r="V130" s="3">
        <f t="shared" si="76"/>
        <v>6105</v>
      </c>
      <c r="W130" s="3">
        <v>6105</v>
      </c>
      <c r="X130" s="3"/>
      <c r="Y130" s="3"/>
      <c r="Z130" s="3">
        <f t="shared" si="77"/>
        <v>6105</v>
      </c>
      <c r="AA130" s="3">
        <v>6105</v>
      </c>
      <c r="AB130" s="3"/>
      <c r="AC130" s="3"/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f t="shared" si="78"/>
        <v>15117</v>
      </c>
      <c r="AM130" s="3">
        <v>15117</v>
      </c>
      <c r="AN130" s="3">
        <v>0</v>
      </c>
      <c r="AO130" s="3">
        <v>0</v>
      </c>
      <c r="AP130" s="3">
        <f t="shared" si="79"/>
        <v>103449</v>
      </c>
      <c r="AQ130" s="3">
        <v>103449</v>
      </c>
      <c r="AR130" s="3">
        <v>0</v>
      </c>
      <c r="AS130" s="3">
        <v>0</v>
      </c>
      <c r="AT130" s="3">
        <f t="shared" si="80"/>
        <v>6105</v>
      </c>
      <c r="AU130" s="3">
        <v>6105</v>
      </c>
      <c r="AV130" s="3">
        <v>0</v>
      </c>
      <c r="AW130" s="3">
        <v>0</v>
      </c>
      <c r="AX130" s="3">
        <f t="shared" si="81"/>
        <v>6105</v>
      </c>
      <c r="AY130" s="3">
        <v>6105</v>
      </c>
      <c r="AZ130" s="3">
        <v>0</v>
      </c>
      <c r="BA130" s="3">
        <v>0</v>
      </c>
      <c r="BB130" s="3" t="s">
        <v>79</v>
      </c>
    </row>
    <row r="131" spans="1:54" x14ac:dyDescent="0.2">
      <c r="A131" s="10" t="s">
        <v>402</v>
      </c>
      <c r="B131" s="2" t="s">
        <v>322</v>
      </c>
      <c r="C131" s="11" t="s">
        <v>323</v>
      </c>
      <c r="D131" s="2" t="s">
        <v>177</v>
      </c>
      <c r="E131" s="2" t="s">
        <v>227</v>
      </c>
      <c r="F131" s="3" t="s">
        <v>1</v>
      </c>
      <c r="G131" s="3" t="s">
        <v>1</v>
      </c>
      <c r="H131" s="3" t="s">
        <v>1</v>
      </c>
      <c r="I131" s="3" t="s">
        <v>1</v>
      </c>
      <c r="J131" s="3" t="s">
        <v>1</v>
      </c>
      <c r="K131" s="3" t="s">
        <v>1</v>
      </c>
      <c r="L131" s="3" t="s">
        <v>1</v>
      </c>
      <c r="M131" s="3" t="s">
        <v>1</v>
      </c>
      <c r="N131" s="3">
        <f t="shared" si="74"/>
        <v>932776</v>
      </c>
      <c r="O131" s="3">
        <v>932776</v>
      </c>
      <c r="P131" s="3"/>
      <c r="Q131" s="3"/>
      <c r="R131" s="3">
        <f t="shared" si="75"/>
        <v>942106</v>
      </c>
      <c r="S131" s="3">
        <v>942106</v>
      </c>
      <c r="T131" s="3"/>
      <c r="U131" s="3"/>
      <c r="V131" s="3">
        <f t="shared" si="76"/>
        <v>978115</v>
      </c>
      <c r="W131" s="3">
        <v>978115</v>
      </c>
      <c r="X131" s="3"/>
      <c r="Y131" s="3"/>
      <c r="Z131" s="3">
        <f t="shared" si="77"/>
        <v>978115</v>
      </c>
      <c r="AA131" s="3">
        <v>978115</v>
      </c>
      <c r="AB131" s="3"/>
      <c r="AC131" s="3"/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f t="shared" si="78"/>
        <v>932776</v>
      </c>
      <c r="AM131" s="3">
        <v>932776</v>
      </c>
      <c r="AN131" s="3">
        <v>0</v>
      </c>
      <c r="AO131" s="3">
        <v>0</v>
      </c>
      <c r="AP131" s="3">
        <f t="shared" si="79"/>
        <v>942106</v>
      </c>
      <c r="AQ131" s="3">
        <v>942106</v>
      </c>
      <c r="AR131" s="3">
        <v>0</v>
      </c>
      <c r="AS131" s="3">
        <v>0</v>
      </c>
      <c r="AT131" s="3">
        <f t="shared" si="80"/>
        <v>978115</v>
      </c>
      <c r="AU131" s="3">
        <v>978115</v>
      </c>
      <c r="AV131" s="3">
        <v>0</v>
      </c>
      <c r="AW131" s="3">
        <v>0</v>
      </c>
      <c r="AX131" s="3">
        <f t="shared" si="81"/>
        <v>978115</v>
      </c>
      <c r="AY131" s="3">
        <v>978115</v>
      </c>
      <c r="AZ131" s="3">
        <v>0</v>
      </c>
      <c r="BA131" s="3">
        <v>0</v>
      </c>
      <c r="BB131" s="3" t="s">
        <v>79</v>
      </c>
    </row>
    <row r="132" spans="1:54" x14ac:dyDescent="0.2">
      <c r="A132" s="10" t="s">
        <v>1</v>
      </c>
      <c r="B132" s="2" t="s">
        <v>322</v>
      </c>
      <c r="C132" s="11" t="s">
        <v>1</v>
      </c>
      <c r="D132" s="2" t="s">
        <v>177</v>
      </c>
      <c r="E132" s="2" t="s">
        <v>227</v>
      </c>
      <c r="F132" s="3" t="s">
        <v>1</v>
      </c>
      <c r="G132" s="3" t="s">
        <v>1</v>
      </c>
      <c r="H132" s="3" t="s">
        <v>1</v>
      </c>
      <c r="I132" s="3" t="s">
        <v>1</v>
      </c>
      <c r="J132" s="3" t="s">
        <v>1</v>
      </c>
      <c r="K132" s="3" t="s">
        <v>1</v>
      </c>
      <c r="L132" s="3" t="s">
        <v>1</v>
      </c>
      <c r="M132" s="3" t="s">
        <v>1</v>
      </c>
      <c r="N132" s="3">
        <f t="shared" si="74"/>
        <v>932776</v>
      </c>
      <c r="O132" s="3">
        <v>932776</v>
      </c>
      <c r="P132" s="3"/>
      <c r="Q132" s="3"/>
      <c r="R132" s="3">
        <f t="shared" si="75"/>
        <v>942106</v>
      </c>
      <c r="S132" s="3">
        <v>942106</v>
      </c>
      <c r="T132" s="3"/>
      <c r="U132" s="3"/>
      <c r="V132" s="3">
        <f t="shared" si="76"/>
        <v>978115</v>
      </c>
      <c r="W132" s="3">
        <v>978115</v>
      </c>
      <c r="X132" s="3"/>
      <c r="Y132" s="3"/>
      <c r="Z132" s="3">
        <f t="shared" si="77"/>
        <v>978115</v>
      </c>
      <c r="AA132" s="3">
        <v>978115</v>
      </c>
      <c r="AB132" s="3"/>
      <c r="AC132" s="3"/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f t="shared" si="78"/>
        <v>932776</v>
      </c>
      <c r="AM132" s="3">
        <v>932776</v>
      </c>
      <c r="AN132" s="3">
        <v>0</v>
      </c>
      <c r="AO132" s="3">
        <v>0</v>
      </c>
      <c r="AP132" s="3">
        <f t="shared" si="79"/>
        <v>942106</v>
      </c>
      <c r="AQ132" s="3">
        <v>942106</v>
      </c>
      <c r="AR132" s="3">
        <v>0</v>
      </c>
      <c r="AS132" s="3">
        <v>0</v>
      </c>
      <c r="AT132" s="3">
        <f t="shared" si="80"/>
        <v>978115</v>
      </c>
      <c r="AU132" s="3">
        <v>978115</v>
      </c>
      <c r="AV132" s="3">
        <v>0</v>
      </c>
      <c r="AW132" s="3">
        <v>0</v>
      </c>
      <c r="AX132" s="3">
        <f t="shared" si="81"/>
        <v>978115</v>
      </c>
      <c r="AY132" s="3">
        <v>978115</v>
      </c>
      <c r="AZ132" s="3">
        <v>0</v>
      </c>
      <c r="BA132" s="3">
        <v>0</v>
      </c>
      <c r="BB132" s="3" t="s">
        <v>1</v>
      </c>
    </row>
    <row r="133" spans="1:54" x14ac:dyDescent="0.2">
      <c r="A133" s="10" t="s">
        <v>386</v>
      </c>
      <c r="B133" s="2" t="s">
        <v>324</v>
      </c>
      <c r="C133" s="11" t="s">
        <v>325</v>
      </c>
      <c r="D133" s="2" t="s">
        <v>177</v>
      </c>
      <c r="E133" s="2" t="s">
        <v>142</v>
      </c>
      <c r="F133" s="3" t="s">
        <v>1</v>
      </c>
      <c r="G133" s="3" t="s">
        <v>1</v>
      </c>
      <c r="H133" s="3" t="s">
        <v>1</v>
      </c>
      <c r="I133" s="3" t="s">
        <v>1</v>
      </c>
      <c r="J133" s="3" t="s">
        <v>1</v>
      </c>
      <c r="K133" s="3" t="s">
        <v>1</v>
      </c>
      <c r="L133" s="3" t="s">
        <v>1</v>
      </c>
      <c r="M133" s="3" t="s">
        <v>1</v>
      </c>
      <c r="N133" s="3">
        <f t="shared" si="74"/>
        <v>383045.4</v>
      </c>
      <c r="O133" s="3">
        <v>383045.4</v>
      </c>
      <c r="P133" s="3"/>
      <c r="Q133" s="3"/>
      <c r="R133" s="3">
        <f t="shared" si="75"/>
        <v>417641.5</v>
      </c>
      <c r="S133" s="3">
        <v>417641.5</v>
      </c>
      <c r="T133" s="3"/>
      <c r="U133" s="3"/>
      <c r="V133" s="3">
        <f t="shared" si="76"/>
        <v>417641.5</v>
      </c>
      <c r="W133" s="3">
        <v>417641.5</v>
      </c>
      <c r="X133" s="3"/>
      <c r="Y133" s="3"/>
      <c r="Z133" s="3">
        <f t="shared" si="77"/>
        <v>417641.5</v>
      </c>
      <c r="AA133" s="3">
        <v>417641.5</v>
      </c>
      <c r="AB133" s="3"/>
      <c r="AC133" s="3"/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f t="shared" si="78"/>
        <v>383045.4</v>
      </c>
      <c r="AM133" s="3">
        <v>383045.4</v>
      </c>
      <c r="AN133" s="3">
        <v>0</v>
      </c>
      <c r="AO133" s="3">
        <v>0</v>
      </c>
      <c r="AP133" s="3">
        <f t="shared" si="79"/>
        <v>417641.5</v>
      </c>
      <c r="AQ133" s="3">
        <v>417641.5</v>
      </c>
      <c r="AR133" s="3">
        <v>0</v>
      </c>
      <c r="AS133" s="3">
        <v>0</v>
      </c>
      <c r="AT133" s="3">
        <f t="shared" si="80"/>
        <v>417641.5</v>
      </c>
      <c r="AU133" s="3">
        <v>417641.5</v>
      </c>
      <c r="AV133" s="3">
        <v>0</v>
      </c>
      <c r="AW133" s="3">
        <v>0</v>
      </c>
      <c r="AX133" s="3">
        <f t="shared" si="81"/>
        <v>417641.5</v>
      </c>
      <c r="AY133" s="3">
        <v>417641.5</v>
      </c>
      <c r="AZ133" s="3">
        <v>0</v>
      </c>
      <c r="BA133" s="3">
        <v>0</v>
      </c>
      <c r="BB133" s="3" t="s">
        <v>79</v>
      </c>
    </row>
    <row r="134" spans="1:54" x14ac:dyDescent="0.2">
      <c r="A134" s="10" t="s">
        <v>1</v>
      </c>
      <c r="B134" s="2" t="s">
        <v>324</v>
      </c>
      <c r="C134" s="11" t="s">
        <v>1</v>
      </c>
      <c r="D134" s="2" t="s">
        <v>177</v>
      </c>
      <c r="E134" s="2" t="s">
        <v>142</v>
      </c>
      <c r="F134" s="3" t="s">
        <v>1</v>
      </c>
      <c r="G134" s="3" t="s">
        <v>1</v>
      </c>
      <c r="H134" s="3" t="s">
        <v>1</v>
      </c>
      <c r="I134" s="3" t="s">
        <v>1</v>
      </c>
      <c r="J134" s="3" t="s">
        <v>1</v>
      </c>
      <c r="K134" s="3" t="s">
        <v>1</v>
      </c>
      <c r="L134" s="3" t="s">
        <v>1</v>
      </c>
      <c r="M134" s="3" t="s">
        <v>1</v>
      </c>
      <c r="N134" s="3">
        <f t="shared" si="74"/>
        <v>383045.4</v>
      </c>
      <c r="O134" s="3">
        <v>383045.4</v>
      </c>
      <c r="P134" s="3"/>
      <c r="Q134" s="3"/>
      <c r="R134" s="3">
        <f t="shared" si="75"/>
        <v>417641.5</v>
      </c>
      <c r="S134" s="3">
        <v>417641.5</v>
      </c>
      <c r="T134" s="3"/>
      <c r="U134" s="3"/>
      <c r="V134" s="3">
        <f t="shared" si="76"/>
        <v>417641.5</v>
      </c>
      <c r="W134" s="3">
        <v>417641.5</v>
      </c>
      <c r="X134" s="3"/>
      <c r="Y134" s="3"/>
      <c r="Z134" s="3">
        <f t="shared" si="77"/>
        <v>417641.5</v>
      </c>
      <c r="AA134" s="3">
        <v>417641.5</v>
      </c>
      <c r="AB134" s="3"/>
      <c r="AC134" s="3"/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f t="shared" si="78"/>
        <v>383045.4</v>
      </c>
      <c r="AM134" s="3">
        <v>383045.4</v>
      </c>
      <c r="AN134" s="3">
        <v>0</v>
      </c>
      <c r="AO134" s="3">
        <v>0</v>
      </c>
      <c r="AP134" s="3">
        <f t="shared" si="79"/>
        <v>417641.5</v>
      </c>
      <c r="AQ134" s="3">
        <v>417641.5</v>
      </c>
      <c r="AR134" s="3">
        <v>0</v>
      </c>
      <c r="AS134" s="3">
        <v>0</v>
      </c>
      <c r="AT134" s="3">
        <f t="shared" si="80"/>
        <v>417641.5</v>
      </c>
      <c r="AU134" s="3">
        <v>417641.5</v>
      </c>
      <c r="AV134" s="3">
        <v>0</v>
      </c>
      <c r="AW134" s="3">
        <v>0</v>
      </c>
      <c r="AX134" s="3">
        <f t="shared" si="81"/>
        <v>417641.5</v>
      </c>
      <c r="AY134" s="3">
        <v>417641.5</v>
      </c>
      <c r="AZ134" s="3">
        <v>0</v>
      </c>
      <c r="BA134" s="3">
        <v>0</v>
      </c>
      <c r="BB134" s="3" t="s">
        <v>1</v>
      </c>
    </row>
    <row r="135" spans="1:54" x14ac:dyDescent="0.2">
      <c r="A135" s="10" t="s">
        <v>431</v>
      </c>
      <c r="B135" s="2" t="s">
        <v>326</v>
      </c>
      <c r="C135" s="11" t="s">
        <v>327</v>
      </c>
      <c r="D135" s="2" t="s">
        <v>177</v>
      </c>
      <c r="E135" s="2" t="s">
        <v>120</v>
      </c>
      <c r="F135" s="3" t="s">
        <v>1</v>
      </c>
      <c r="G135" s="3" t="s">
        <v>1</v>
      </c>
      <c r="H135" s="3" t="s">
        <v>1</v>
      </c>
      <c r="I135" s="3" t="s">
        <v>1</v>
      </c>
      <c r="J135" s="3" t="s">
        <v>1</v>
      </c>
      <c r="K135" s="3" t="s">
        <v>1</v>
      </c>
      <c r="L135" s="3" t="s">
        <v>1</v>
      </c>
      <c r="M135" s="3" t="s">
        <v>1</v>
      </c>
      <c r="N135" s="3">
        <f t="shared" si="74"/>
        <v>464805</v>
      </c>
      <c r="O135" s="3">
        <v>464805</v>
      </c>
      <c r="P135" s="3"/>
      <c r="Q135" s="3"/>
      <c r="R135" s="3">
        <f t="shared" si="75"/>
        <v>0</v>
      </c>
      <c r="S135" s="3"/>
      <c r="T135" s="3"/>
      <c r="U135" s="3"/>
      <c r="V135" s="3">
        <f t="shared" si="76"/>
        <v>0</v>
      </c>
      <c r="W135" s="3"/>
      <c r="X135" s="3"/>
      <c r="Y135" s="3"/>
      <c r="Z135" s="3">
        <f t="shared" si="77"/>
        <v>0</v>
      </c>
      <c r="AA135" s="3"/>
      <c r="AB135" s="3"/>
      <c r="AC135" s="3"/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f t="shared" si="78"/>
        <v>464805</v>
      </c>
      <c r="AM135" s="3">
        <v>464805</v>
      </c>
      <c r="AN135" s="3">
        <v>0</v>
      </c>
      <c r="AO135" s="3">
        <v>0</v>
      </c>
      <c r="AP135" s="3">
        <f t="shared" si="79"/>
        <v>0</v>
      </c>
      <c r="AQ135" s="3">
        <v>0</v>
      </c>
      <c r="AR135" s="3">
        <v>0</v>
      </c>
      <c r="AS135" s="3">
        <v>0</v>
      </c>
      <c r="AT135" s="3">
        <f t="shared" si="80"/>
        <v>0</v>
      </c>
      <c r="AU135" s="3">
        <v>0</v>
      </c>
      <c r="AV135" s="3">
        <v>0</v>
      </c>
      <c r="AW135" s="3">
        <v>0</v>
      </c>
      <c r="AX135" s="3">
        <f t="shared" si="81"/>
        <v>0</v>
      </c>
      <c r="AY135" s="3">
        <v>0</v>
      </c>
      <c r="AZ135" s="3">
        <v>0</v>
      </c>
      <c r="BA135" s="3">
        <v>0</v>
      </c>
      <c r="BB135" s="3" t="s">
        <v>79</v>
      </c>
    </row>
    <row r="136" spans="1:54" x14ac:dyDescent="0.2">
      <c r="A136" s="10" t="s">
        <v>1</v>
      </c>
      <c r="B136" s="2" t="s">
        <v>326</v>
      </c>
      <c r="C136" s="11" t="s">
        <v>1</v>
      </c>
      <c r="D136" s="2" t="s">
        <v>177</v>
      </c>
      <c r="E136" s="2" t="s">
        <v>120</v>
      </c>
      <c r="F136" s="3" t="s">
        <v>1</v>
      </c>
      <c r="G136" s="3" t="s">
        <v>1</v>
      </c>
      <c r="H136" s="3" t="s">
        <v>1</v>
      </c>
      <c r="I136" s="3" t="s">
        <v>1</v>
      </c>
      <c r="J136" s="3" t="s">
        <v>1</v>
      </c>
      <c r="K136" s="3" t="s">
        <v>1</v>
      </c>
      <c r="L136" s="3" t="s">
        <v>1</v>
      </c>
      <c r="M136" s="3" t="s">
        <v>1</v>
      </c>
      <c r="N136" s="3">
        <f t="shared" si="74"/>
        <v>464805</v>
      </c>
      <c r="O136" s="3">
        <v>464805</v>
      </c>
      <c r="P136" s="3"/>
      <c r="Q136" s="3"/>
      <c r="R136" s="3">
        <f t="shared" si="75"/>
        <v>0</v>
      </c>
      <c r="S136" s="3"/>
      <c r="T136" s="3"/>
      <c r="U136" s="3"/>
      <c r="V136" s="3">
        <f t="shared" si="76"/>
        <v>0</v>
      </c>
      <c r="W136" s="3"/>
      <c r="X136" s="3"/>
      <c r="Y136" s="3"/>
      <c r="Z136" s="3">
        <f t="shared" si="77"/>
        <v>0</v>
      </c>
      <c r="AA136" s="3"/>
      <c r="AB136" s="3"/>
      <c r="AC136" s="3"/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f t="shared" si="78"/>
        <v>464805</v>
      </c>
      <c r="AM136" s="3">
        <v>464805</v>
      </c>
      <c r="AN136" s="3">
        <v>0</v>
      </c>
      <c r="AO136" s="3">
        <v>0</v>
      </c>
      <c r="AP136" s="3">
        <f t="shared" si="79"/>
        <v>0</v>
      </c>
      <c r="AQ136" s="3">
        <v>0</v>
      </c>
      <c r="AR136" s="3">
        <v>0</v>
      </c>
      <c r="AS136" s="3">
        <v>0</v>
      </c>
      <c r="AT136" s="3">
        <f t="shared" si="80"/>
        <v>0</v>
      </c>
      <c r="AU136" s="3">
        <v>0</v>
      </c>
      <c r="AV136" s="3">
        <v>0</v>
      </c>
      <c r="AW136" s="3">
        <v>0</v>
      </c>
      <c r="AX136" s="3">
        <f t="shared" si="81"/>
        <v>0</v>
      </c>
      <c r="AY136" s="3">
        <v>0</v>
      </c>
      <c r="AZ136" s="3">
        <v>0</v>
      </c>
      <c r="BA136" s="3">
        <v>0</v>
      </c>
      <c r="BB136" s="3" t="s">
        <v>1</v>
      </c>
    </row>
    <row r="137" spans="1:54" ht="78.75" x14ac:dyDescent="0.2">
      <c r="A137" s="8" t="s">
        <v>388</v>
      </c>
      <c r="B137" s="2" t="s">
        <v>328</v>
      </c>
      <c r="C137" s="2" t="s">
        <v>329</v>
      </c>
      <c r="D137" s="2" t="s">
        <v>24</v>
      </c>
      <c r="E137" s="2" t="s">
        <v>189</v>
      </c>
      <c r="F137" s="3" t="s">
        <v>1</v>
      </c>
      <c r="G137" s="3" t="s">
        <v>1</v>
      </c>
      <c r="H137" s="3" t="s">
        <v>1</v>
      </c>
      <c r="I137" s="3" t="s">
        <v>1</v>
      </c>
      <c r="J137" s="3" t="s">
        <v>1</v>
      </c>
      <c r="K137" s="3" t="s">
        <v>1</v>
      </c>
      <c r="L137" s="3" t="s">
        <v>1</v>
      </c>
      <c r="M137" s="3" t="s">
        <v>1</v>
      </c>
      <c r="N137" s="3">
        <f t="shared" si="74"/>
        <v>1400318</v>
      </c>
      <c r="O137" s="3"/>
      <c r="P137" s="3">
        <v>1400318</v>
      </c>
      <c r="Q137" s="3"/>
      <c r="R137" s="3">
        <f t="shared" si="75"/>
        <v>1344018</v>
      </c>
      <c r="S137" s="3"/>
      <c r="T137" s="3">
        <v>1344018</v>
      </c>
      <c r="U137" s="3"/>
      <c r="V137" s="3">
        <f t="shared" si="76"/>
        <v>1344018</v>
      </c>
      <c r="W137" s="3"/>
      <c r="X137" s="3">
        <v>1344018</v>
      </c>
      <c r="Y137" s="3"/>
      <c r="Z137" s="3">
        <f t="shared" si="77"/>
        <v>1344018</v>
      </c>
      <c r="AA137" s="3"/>
      <c r="AB137" s="3">
        <v>1344018</v>
      </c>
      <c r="AC137" s="3"/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f t="shared" si="78"/>
        <v>1294118</v>
      </c>
      <c r="AM137" s="3">
        <v>0</v>
      </c>
      <c r="AN137" s="3">
        <v>1294118</v>
      </c>
      <c r="AO137" s="3">
        <v>0</v>
      </c>
      <c r="AP137" s="3">
        <f t="shared" si="79"/>
        <v>1294018</v>
      </c>
      <c r="AQ137" s="3">
        <v>0</v>
      </c>
      <c r="AR137" s="3">
        <v>1294018</v>
      </c>
      <c r="AS137" s="3">
        <v>0</v>
      </c>
      <c r="AT137" s="3">
        <f t="shared" si="80"/>
        <v>1294018</v>
      </c>
      <c r="AU137" s="3">
        <v>0</v>
      </c>
      <c r="AV137" s="3">
        <v>1294018</v>
      </c>
      <c r="AW137" s="3">
        <v>0</v>
      </c>
      <c r="AX137" s="3">
        <f t="shared" si="81"/>
        <v>1294018</v>
      </c>
      <c r="AY137" s="3">
        <v>0</v>
      </c>
      <c r="AZ137" s="3">
        <v>1294018</v>
      </c>
      <c r="BA137" s="3">
        <v>0</v>
      </c>
      <c r="BB137" s="3" t="s">
        <v>79</v>
      </c>
    </row>
    <row r="138" spans="1:54" ht="78.75" x14ac:dyDescent="0.2">
      <c r="A138" s="8" t="s">
        <v>389</v>
      </c>
      <c r="B138" s="2" t="s">
        <v>330</v>
      </c>
      <c r="C138" s="2" t="s">
        <v>331</v>
      </c>
      <c r="D138" s="2" t="s">
        <v>24</v>
      </c>
      <c r="E138" s="2" t="s">
        <v>189</v>
      </c>
      <c r="F138" s="3" t="s">
        <v>1</v>
      </c>
      <c r="G138" s="3" t="s">
        <v>1</v>
      </c>
      <c r="H138" s="3" t="s">
        <v>1</v>
      </c>
      <c r="I138" s="3" t="s">
        <v>1</v>
      </c>
      <c r="J138" s="3" t="s">
        <v>1</v>
      </c>
      <c r="K138" s="3" t="s">
        <v>1</v>
      </c>
      <c r="L138" s="3" t="s">
        <v>1</v>
      </c>
      <c r="M138" s="3" t="s">
        <v>1</v>
      </c>
      <c r="N138" s="3">
        <f t="shared" si="74"/>
        <v>2063900</v>
      </c>
      <c r="O138" s="3"/>
      <c r="P138" s="3">
        <v>2063900</v>
      </c>
      <c r="Q138" s="3"/>
      <c r="R138" s="3">
        <f t="shared" si="75"/>
        <v>2120200</v>
      </c>
      <c r="S138" s="3"/>
      <c r="T138" s="3">
        <v>2120200</v>
      </c>
      <c r="U138" s="3"/>
      <c r="V138" s="3">
        <f t="shared" si="76"/>
        <v>2120200</v>
      </c>
      <c r="W138" s="3"/>
      <c r="X138" s="3">
        <v>2120200</v>
      </c>
      <c r="Y138" s="3"/>
      <c r="Z138" s="3">
        <f t="shared" si="77"/>
        <v>2120200</v>
      </c>
      <c r="AA138" s="3"/>
      <c r="AB138" s="3">
        <v>2120200</v>
      </c>
      <c r="AC138" s="3"/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f t="shared" si="78"/>
        <v>2063900</v>
      </c>
      <c r="AM138" s="3">
        <v>0</v>
      </c>
      <c r="AN138" s="3">
        <v>2063900</v>
      </c>
      <c r="AO138" s="3">
        <v>0</v>
      </c>
      <c r="AP138" s="3">
        <f t="shared" si="79"/>
        <v>2120200</v>
      </c>
      <c r="AQ138" s="3">
        <v>0</v>
      </c>
      <c r="AR138" s="3">
        <v>2120200</v>
      </c>
      <c r="AS138" s="3">
        <v>0</v>
      </c>
      <c r="AT138" s="3">
        <f t="shared" si="80"/>
        <v>2120200</v>
      </c>
      <c r="AU138" s="3">
        <v>0</v>
      </c>
      <c r="AV138" s="3">
        <v>2120200</v>
      </c>
      <c r="AW138" s="3">
        <v>0</v>
      </c>
      <c r="AX138" s="3">
        <f t="shared" si="81"/>
        <v>2120200</v>
      </c>
      <c r="AY138" s="3">
        <v>0</v>
      </c>
      <c r="AZ138" s="3">
        <v>2120200</v>
      </c>
      <c r="BA138" s="3">
        <v>0</v>
      </c>
      <c r="BB138" s="3" t="s">
        <v>79</v>
      </c>
    </row>
    <row r="139" spans="1:54" x14ac:dyDescent="0.2">
      <c r="A139" s="10" t="s">
        <v>390</v>
      </c>
      <c r="B139" s="2" t="s">
        <v>332</v>
      </c>
      <c r="C139" s="11" t="s">
        <v>333</v>
      </c>
      <c r="D139" s="2" t="s">
        <v>169</v>
      </c>
      <c r="E139" s="2" t="s">
        <v>194</v>
      </c>
      <c r="F139" s="3" t="s">
        <v>1</v>
      </c>
      <c r="G139" s="3" t="s">
        <v>1</v>
      </c>
      <c r="H139" s="3" t="s">
        <v>1</v>
      </c>
      <c r="I139" s="3" t="s">
        <v>1</v>
      </c>
      <c r="J139" s="3" t="s">
        <v>1</v>
      </c>
      <c r="K139" s="3" t="s">
        <v>1</v>
      </c>
      <c r="L139" s="3" t="s">
        <v>1</v>
      </c>
      <c r="M139" s="3" t="s">
        <v>1</v>
      </c>
      <c r="N139" s="3">
        <f t="shared" si="74"/>
        <v>20384440</v>
      </c>
      <c r="O139" s="3"/>
      <c r="P139" s="3">
        <v>20384440</v>
      </c>
      <c r="Q139" s="3"/>
      <c r="R139" s="3">
        <f t="shared" si="75"/>
        <v>17378154</v>
      </c>
      <c r="S139" s="3"/>
      <c r="T139" s="3">
        <v>17378154</v>
      </c>
      <c r="U139" s="3"/>
      <c r="V139" s="3">
        <f t="shared" si="76"/>
        <v>17366554</v>
      </c>
      <c r="W139" s="3"/>
      <c r="X139" s="3">
        <v>17366554</v>
      </c>
      <c r="Y139" s="3"/>
      <c r="Z139" s="3">
        <f t="shared" si="77"/>
        <v>17366554</v>
      </c>
      <c r="AA139" s="3"/>
      <c r="AB139" s="3">
        <v>17366554</v>
      </c>
      <c r="AC139" s="3"/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f t="shared" si="78"/>
        <v>113200</v>
      </c>
      <c r="AM139" s="3">
        <v>0</v>
      </c>
      <c r="AN139" s="3">
        <v>113200</v>
      </c>
      <c r="AO139" s="3">
        <v>0</v>
      </c>
      <c r="AP139" s="3">
        <f t="shared" si="79"/>
        <v>147600</v>
      </c>
      <c r="AQ139" s="3">
        <v>0</v>
      </c>
      <c r="AR139" s="3">
        <v>147600</v>
      </c>
      <c r="AS139" s="3">
        <v>0</v>
      </c>
      <c r="AT139" s="3">
        <f t="shared" si="80"/>
        <v>136000</v>
      </c>
      <c r="AU139" s="3">
        <v>0</v>
      </c>
      <c r="AV139" s="3">
        <v>136000</v>
      </c>
      <c r="AW139" s="3">
        <v>0</v>
      </c>
      <c r="AX139" s="3">
        <f t="shared" si="81"/>
        <v>136000</v>
      </c>
      <c r="AY139" s="3">
        <v>0</v>
      </c>
      <c r="AZ139" s="3">
        <v>136000</v>
      </c>
      <c r="BA139" s="3">
        <v>0</v>
      </c>
      <c r="BB139" s="3" t="s">
        <v>79</v>
      </c>
    </row>
    <row r="140" spans="1:54" x14ac:dyDescent="0.2">
      <c r="A140" s="10" t="s">
        <v>1</v>
      </c>
      <c r="B140" s="2" t="s">
        <v>332</v>
      </c>
      <c r="C140" s="11" t="s">
        <v>1</v>
      </c>
      <c r="D140" s="2" t="s">
        <v>169</v>
      </c>
      <c r="E140" s="2" t="s">
        <v>142</v>
      </c>
      <c r="F140" s="3" t="s">
        <v>1</v>
      </c>
      <c r="G140" s="3" t="s">
        <v>1</v>
      </c>
      <c r="H140" s="3" t="s">
        <v>1</v>
      </c>
      <c r="I140" s="3" t="s">
        <v>1</v>
      </c>
      <c r="J140" s="3" t="s">
        <v>1</v>
      </c>
      <c r="K140" s="3" t="s">
        <v>1</v>
      </c>
      <c r="L140" s="3" t="s">
        <v>1</v>
      </c>
      <c r="M140" s="3" t="s">
        <v>1</v>
      </c>
      <c r="N140" s="3">
        <f t="shared" si="74"/>
        <v>20271240</v>
      </c>
      <c r="O140" s="3"/>
      <c r="P140" s="3">
        <v>20271240</v>
      </c>
      <c r="Q140" s="3"/>
      <c r="R140" s="3">
        <f t="shared" si="75"/>
        <v>17230554</v>
      </c>
      <c r="S140" s="3"/>
      <c r="T140" s="3">
        <v>17230554</v>
      </c>
      <c r="U140" s="3"/>
      <c r="V140" s="3">
        <f t="shared" si="76"/>
        <v>17230554</v>
      </c>
      <c r="W140" s="3"/>
      <c r="X140" s="3">
        <v>17230554</v>
      </c>
      <c r="Y140" s="3"/>
      <c r="Z140" s="3">
        <f t="shared" si="77"/>
        <v>17230554</v>
      </c>
      <c r="AA140" s="3"/>
      <c r="AB140" s="3">
        <v>17230554</v>
      </c>
      <c r="AC140" s="3"/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f t="shared" si="78"/>
        <v>0</v>
      </c>
      <c r="AM140" s="3">
        <v>0</v>
      </c>
      <c r="AN140" s="3">
        <v>0</v>
      </c>
      <c r="AO140" s="3">
        <v>0</v>
      </c>
      <c r="AP140" s="3">
        <f t="shared" si="79"/>
        <v>0</v>
      </c>
      <c r="AQ140" s="3">
        <v>0</v>
      </c>
      <c r="AR140" s="3">
        <v>0</v>
      </c>
      <c r="AS140" s="3">
        <v>0</v>
      </c>
      <c r="AT140" s="3">
        <f t="shared" si="80"/>
        <v>0</v>
      </c>
      <c r="AU140" s="3">
        <v>0</v>
      </c>
      <c r="AV140" s="3">
        <v>0</v>
      </c>
      <c r="AW140" s="3">
        <v>0</v>
      </c>
      <c r="AX140" s="3">
        <f t="shared" si="81"/>
        <v>0</v>
      </c>
      <c r="AY140" s="3">
        <v>0</v>
      </c>
      <c r="AZ140" s="3">
        <v>0</v>
      </c>
      <c r="BA140" s="3">
        <v>0</v>
      </c>
      <c r="BB140" s="3" t="s">
        <v>1</v>
      </c>
    </row>
    <row r="141" spans="1:54" ht="409.5" x14ac:dyDescent="0.2">
      <c r="A141" s="8" t="s">
        <v>391</v>
      </c>
      <c r="B141" s="2" t="s">
        <v>334</v>
      </c>
      <c r="C141" s="2" t="s">
        <v>335</v>
      </c>
      <c r="D141" s="2" t="s">
        <v>169</v>
      </c>
      <c r="E141" s="2" t="s">
        <v>197</v>
      </c>
      <c r="F141" s="3" t="s">
        <v>1</v>
      </c>
      <c r="G141" s="3" t="s">
        <v>1</v>
      </c>
      <c r="H141" s="3" t="s">
        <v>1</v>
      </c>
      <c r="I141" s="3" t="s">
        <v>1</v>
      </c>
      <c r="J141" s="3" t="s">
        <v>1</v>
      </c>
      <c r="K141" s="3" t="s">
        <v>1</v>
      </c>
      <c r="L141" s="3" t="s">
        <v>1</v>
      </c>
      <c r="M141" s="3" t="s">
        <v>1</v>
      </c>
      <c r="N141" s="3">
        <f t="shared" si="74"/>
        <v>5066467</v>
      </c>
      <c r="O141" s="3"/>
      <c r="P141" s="3">
        <v>5066467</v>
      </c>
      <c r="Q141" s="3"/>
      <c r="R141" s="3">
        <f t="shared" si="75"/>
        <v>5066467</v>
      </c>
      <c r="S141" s="3"/>
      <c r="T141" s="3">
        <v>5066467</v>
      </c>
      <c r="U141" s="3"/>
      <c r="V141" s="3">
        <f t="shared" si="76"/>
        <v>5066467</v>
      </c>
      <c r="W141" s="3"/>
      <c r="X141" s="3">
        <v>5066467</v>
      </c>
      <c r="Y141" s="3"/>
      <c r="Z141" s="3">
        <f t="shared" si="77"/>
        <v>5066467</v>
      </c>
      <c r="AA141" s="3"/>
      <c r="AB141" s="3">
        <v>5066467</v>
      </c>
      <c r="AC141" s="3"/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f t="shared" si="78"/>
        <v>5066467</v>
      </c>
      <c r="AM141" s="3">
        <v>0</v>
      </c>
      <c r="AN141" s="3">
        <v>5066467</v>
      </c>
      <c r="AO141" s="3">
        <v>0</v>
      </c>
      <c r="AP141" s="3">
        <f t="shared" si="79"/>
        <v>5066467</v>
      </c>
      <c r="AQ141" s="3">
        <v>0</v>
      </c>
      <c r="AR141" s="3">
        <v>5066467</v>
      </c>
      <c r="AS141" s="3">
        <v>0</v>
      </c>
      <c r="AT141" s="3">
        <f t="shared" si="80"/>
        <v>5066467</v>
      </c>
      <c r="AU141" s="3">
        <v>0</v>
      </c>
      <c r="AV141" s="3">
        <v>5066467</v>
      </c>
      <c r="AW141" s="3">
        <v>0</v>
      </c>
      <c r="AX141" s="3">
        <f t="shared" si="81"/>
        <v>5066467</v>
      </c>
      <c r="AY141" s="3">
        <v>0</v>
      </c>
      <c r="AZ141" s="3">
        <v>5066467</v>
      </c>
      <c r="BA141" s="3">
        <v>0</v>
      </c>
      <c r="BB141" s="3" t="s">
        <v>79</v>
      </c>
    </row>
    <row r="142" spans="1:54" ht="409.5" x14ac:dyDescent="0.2">
      <c r="A142" s="8" t="s">
        <v>392</v>
      </c>
      <c r="B142" s="2" t="s">
        <v>336</v>
      </c>
      <c r="C142" s="2" t="s">
        <v>337</v>
      </c>
      <c r="D142" s="2" t="s">
        <v>169</v>
      </c>
      <c r="E142" s="2" t="s">
        <v>142</v>
      </c>
      <c r="F142" s="3" t="s">
        <v>1</v>
      </c>
      <c r="G142" s="3" t="s">
        <v>1</v>
      </c>
      <c r="H142" s="3" t="s">
        <v>1</v>
      </c>
      <c r="I142" s="3" t="s">
        <v>1</v>
      </c>
      <c r="J142" s="3" t="s">
        <v>1</v>
      </c>
      <c r="K142" s="3" t="s">
        <v>1</v>
      </c>
      <c r="L142" s="3" t="s">
        <v>1</v>
      </c>
      <c r="M142" s="3" t="s">
        <v>1</v>
      </c>
      <c r="N142" s="3">
        <f t="shared" si="74"/>
        <v>10967296</v>
      </c>
      <c r="O142" s="3"/>
      <c r="P142" s="3">
        <v>10967296</v>
      </c>
      <c r="Q142" s="3"/>
      <c r="R142" s="3">
        <f t="shared" si="75"/>
        <v>10561996</v>
      </c>
      <c r="S142" s="3"/>
      <c r="T142" s="3">
        <v>10561996</v>
      </c>
      <c r="U142" s="3"/>
      <c r="V142" s="3">
        <f t="shared" si="76"/>
        <v>10609096</v>
      </c>
      <c r="W142" s="3"/>
      <c r="X142" s="3">
        <v>10609096</v>
      </c>
      <c r="Y142" s="3"/>
      <c r="Z142" s="3">
        <f t="shared" si="77"/>
        <v>10609096</v>
      </c>
      <c r="AA142" s="3"/>
      <c r="AB142" s="3">
        <v>10609096</v>
      </c>
      <c r="AC142" s="3"/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f t="shared" si="78"/>
        <v>10967296</v>
      </c>
      <c r="AM142" s="3">
        <v>0</v>
      </c>
      <c r="AN142" s="3">
        <v>10967296</v>
      </c>
      <c r="AO142" s="3">
        <v>0</v>
      </c>
      <c r="AP142" s="3">
        <f t="shared" si="79"/>
        <v>10561996</v>
      </c>
      <c r="AQ142" s="3">
        <v>0</v>
      </c>
      <c r="AR142" s="3">
        <v>10561996</v>
      </c>
      <c r="AS142" s="3">
        <v>0</v>
      </c>
      <c r="AT142" s="3">
        <f t="shared" si="80"/>
        <v>10609096</v>
      </c>
      <c r="AU142" s="3">
        <v>0</v>
      </c>
      <c r="AV142" s="3">
        <v>10609096</v>
      </c>
      <c r="AW142" s="3">
        <v>0</v>
      </c>
      <c r="AX142" s="3">
        <f t="shared" si="81"/>
        <v>10609096</v>
      </c>
      <c r="AY142" s="3">
        <v>0</v>
      </c>
      <c r="AZ142" s="3">
        <v>10609096</v>
      </c>
      <c r="BA142" s="3">
        <v>0</v>
      </c>
      <c r="BB142" s="3" t="s">
        <v>79</v>
      </c>
    </row>
    <row r="143" spans="1:54" ht="33.75" x14ac:dyDescent="0.2">
      <c r="A143" s="8" t="s">
        <v>393</v>
      </c>
      <c r="B143" s="2" t="s">
        <v>338</v>
      </c>
      <c r="C143" s="2" t="s">
        <v>339</v>
      </c>
      <c r="D143" s="2" t="s">
        <v>169</v>
      </c>
      <c r="E143" s="2" t="s">
        <v>340</v>
      </c>
      <c r="F143" s="3" t="s">
        <v>1</v>
      </c>
      <c r="G143" s="3" t="s">
        <v>1</v>
      </c>
      <c r="H143" s="3" t="s">
        <v>1</v>
      </c>
      <c r="I143" s="3" t="s">
        <v>1</v>
      </c>
      <c r="J143" s="3" t="s">
        <v>1</v>
      </c>
      <c r="K143" s="3" t="s">
        <v>1</v>
      </c>
      <c r="L143" s="3" t="s">
        <v>1</v>
      </c>
      <c r="M143" s="3" t="s">
        <v>1</v>
      </c>
      <c r="N143" s="3">
        <f t="shared" si="74"/>
        <v>116000</v>
      </c>
      <c r="O143" s="3"/>
      <c r="P143" s="3">
        <v>116000</v>
      </c>
      <c r="Q143" s="3"/>
      <c r="R143" s="3">
        <f t="shared" si="75"/>
        <v>109000</v>
      </c>
      <c r="S143" s="3"/>
      <c r="T143" s="3">
        <v>109000</v>
      </c>
      <c r="U143" s="3"/>
      <c r="V143" s="3">
        <f t="shared" si="76"/>
        <v>109000</v>
      </c>
      <c r="W143" s="3"/>
      <c r="X143" s="3">
        <v>109000</v>
      </c>
      <c r="Y143" s="3"/>
      <c r="Z143" s="3">
        <f t="shared" si="77"/>
        <v>109000</v>
      </c>
      <c r="AA143" s="3"/>
      <c r="AB143" s="3">
        <v>109000</v>
      </c>
      <c r="AC143" s="3"/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f t="shared" si="78"/>
        <v>116000</v>
      </c>
      <c r="AM143" s="3">
        <v>0</v>
      </c>
      <c r="AN143" s="3">
        <v>116000</v>
      </c>
      <c r="AO143" s="3">
        <v>0</v>
      </c>
      <c r="AP143" s="3">
        <f t="shared" si="79"/>
        <v>109000</v>
      </c>
      <c r="AQ143" s="3">
        <v>0</v>
      </c>
      <c r="AR143" s="3">
        <v>109000</v>
      </c>
      <c r="AS143" s="3">
        <v>0</v>
      </c>
      <c r="AT143" s="3">
        <f t="shared" si="80"/>
        <v>109000</v>
      </c>
      <c r="AU143" s="3">
        <v>0</v>
      </c>
      <c r="AV143" s="3">
        <v>109000</v>
      </c>
      <c r="AW143" s="3">
        <v>0</v>
      </c>
      <c r="AX143" s="3">
        <f t="shared" si="81"/>
        <v>109000</v>
      </c>
      <c r="AY143" s="3">
        <v>0</v>
      </c>
      <c r="AZ143" s="3">
        <v>109000</v>
      </c>
      <c r="BA143" s="3">
        <v>0</v>
      </c>
      <c r="BB143" s="3" t="s">
        <v>79</v>
      </c>
    </row>
    <row r="144" spans="1:54" ht="405" x14ac:dyDescent="0.2">
      <c r="A144" s="8" t="s">
        <v>394</v>
      </c>
      <c r="B144" s="2" t="s">
        <v>341</v>
      </c>
      <c r="C144" s="2" t="s">
        <v>342</v>
      </c>
      <c r="D144" s="2" t="s">
        <v>205</v>
      </c>
      <c r="E144" s="2" t="s">
        <v>206</v>
      </c>
      <c r="F144" s="3" t="s">
        <v>1</v>
      </c>
      <c r="G144" s="3" t="s">
        <v>1</v>
      </c>
      <c r="H144" s="3" t="s">
        <v>1</v>
      </c>
      <c r="I144" s="3" t="s">
        <v>1</v>
      </c>
      <c r="J144" s="3" t="s">
        <v>1</v>
      </c>
      <c r="K144" s="3" t="s">
        <v>1</v>
      </c>
      <c r="L144" s="3" t="s">
        <v>1</v>
      </c>
      <c r="M144" s="3" t="s">
        <v>1</v>
      </c>
      <c r="N144" s="3">
        <f t="shared" si="74"/>
        <v>96071.9</v>
      </c>
      <c r="O144" s="3"/>
      <c r="P144" s="3">
        <v>96071.9</v>
      </c>
      <c r="Q144" s="3"/>
      <c r="R144" s="3">
        <f t="shared" si="75"/>
        <v>52572.5</v>
      </c>
      <c r="S144" s="3"/>
      <c r="T144" s="3">
        <v>52572.5</v>
      </c>
      <c r="U144" s="3"/>
      <c r="V144" s="3">
        <f t="shared" si="76"/>
        <v>52572.5</v>
      </c>
      <c r="W144" s="3"/>
      <c r="X144" s="3">
        <v>52572.5</v>
      </c>
      <c r="Y144" s="3"/>
      <c r="Z144" s="3">
        <f t="shared" si="77"/>
        <v>52572.5</v>
      </c>
      <c r="AA144" s="3"/>
      <c r="AB144" s="3">
        <v>52572.5</v>
      </c>
      <c r="AC144" s="3"/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f t="shared" si="78"/>
        <v>96071.9</v>
      </c>
      <c r="AM144" s="3">
        <v>0</v>
      </c>
      <c r="AN144" s="3">
        <v>96071.9</v>
      </c>
      <c r="AO144" s="3">
        <v>0</v>
      </c>
      <c r="AP144" s="3">
        <f t="shared" si="79"/>
        <v>52572.5</v>
      </c>
      <c r="AQ144" s="3">
        <v>0</v>
      </c>
      <c r="AR144" s="3">
        <v>52572.5</v>
      </c>
      <c r="AS144" s="3">
        <v>0</v>
      </c>
      <c r="AT144" s="3">
        <f t="shared" si="80"/>
        <v>52572.5</v>
      </c>
      <c r="AU144" s="3">
        <v>0</v>
      </c>
      <c r="AV144" s="3">
        <v>52572.5</v>
      </c>
      <c r="AW144" s="3">
        <v>0</v>
      </c>
      <c r="AX144" s="3">
        <f t="shared" si="81"/>
        <v>52572.5</v>
      </c>
      <c r="AY144" s="3">
        <v>0</v>
      </c>
      <c r="AZ144" s="3">
        <v>52572.5</v>
      </c>
      <c r="BA144" s="3">
        <v>0</v>
      </c>
      <c r="BB144" s="3" t="s">
        <v>79</v>
      </c>
    </row>
    <row r="145" spans="1:54" x14ac:dyDescent="0.2">
      <c r="A145" s="10" t="s">
        <v>396</v>
      </c>
      <c r="B145" s="2" t="s">
        <v>343</v>
      </c>
      <c r="C145" s="11" t="s">
        <v>344</v>
      </c>
      <c r="D145" s="2" t="s">
        <v>100</v>
      </c>
      <c r="E145" s="2" t="s">
        <v>104</v>
      </c>
      <c r="F145" s="3" t="s">
        <v>1</v>
      </c>
      <c r="G145" s="3" t="s">
        <v>1</v>
      </c>
      <c r="H145" s="3" t="s">
        <v>1</v>
      </c>
      <c r="I145" s="3" t="s">
        <v>1</v>
      </c>
      <c r="J145" s="3" t="s">
        <v>1</v>
      </c>
      <c r="K145" s="3" t="s">
        <v>1</v>
      </c>
      <c r="L145" s="3" t="s">
        <v>1</v>
      </c>
      <c r="M145" s="3" t="s">
        <v>1</v>
      </c>
      <c r="N145" s="3">
        <f t="shared" si="74"/>
        <v>65401284</v>
      </c>
      <c r="O145" s="3"/>
      <c r="P145" s="3">
        <v>65401284</v>
      </c>
      <c r="Q145" s="3"/>
      <c r="R145" s="3">
        <f t="shared" si="75"/>
        <v>65401284</v>
      </c>
      <c r="S145" s="3"/>
      <c r="T145" s="3">
        <v>65401284</v>
      </c>
      <c r="U145" s="3"/>
      <c r="V145" s="3">
        <f t="shared" si="76"/>
        <v>65401284</v>
      </c>
      <c r="W145" s="3"/>
      <c r="X145" s="3">
        <v>65401284</v>
      </c>
      <c r="Y145" s="3"/>
      <c r="Z145" s="3">
        <f t="shared" si="77"/>
        <v>65401284</v>
      </c>
      <c r="AA145" s="3"/>
      <c r="AB145" s="3">
        <v>65401284</v>
      </c>
      <c r="AC145" s="3"/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f t="shared" si="78"/>
        <v>64686284</v>
      </c>
      <c r="AM145" s="3">
        <v>0</v>
      </c>
      <c r="AN145" s="3">
        <v>64686284</v>
      </c>
      <c r="AO145" s="3">
        <v>0</v>
      </c>
      <c r="AP145" s="3">
        <f t="shared" si="79"/>
        <v>64686284</v>
      </c>
      <c r="AQ145" s="3">
        <v>0</v>
      </c>
      <c r="AR145" s="3">
        <v>64686284</v>
      </c>
      <c r="AS145" s="3">
        <v>0</v>
      </c>
      <c r="AT145" s="3">
        <f t="shared" si="80"/>
        <v>64686284</v>
      </c>
      <c r="AU145" s="3">
        <v>0</v>
      </c>
      <c r="AV145" s="3">
        <v>64686284</v>
      </c>
      <c r="AW145" s="3">
        <v>0</v>
      </c>
      <c r="AX145" s="3">
        <f t="shared" si="81"/>
        <v>64686284</v>
      </c>
      <c r="AY145" s="3">
        <v>0</v>
      </c>
      <c r="AZ145" s="3">
        <v>64686284</v>
      </c>
      <c r="BA145" s="3">
        <v>0</v>
      </c>
      <c r="BB145" s="3" t="s">
        <v>79</v>
      </c>
    </row>
    <row r="146" spans="1:54" x14ac:dyDescent="0.2">
      <c r="A146" s="10" t="s">
        <v>1</v>
      </c>
      <c r="B146" s="2" t="s">
        <v>343</v>
      </c>
      <c r="C146" s="11" t="s">
        <v>1</v>
      </c>
      <c r="D146" s="2" t="s">
        <v>100</v>
      </c>
      <c r="E146" s="2" t="s">
        <v>104</v>
      </c>
      <c r="F146" s="3" t="s">
        <v>1</v>
      </c>
      <c r="G146" s="3" t="s">
        <v>1</v>
      </c>
      <c r="H146" s="3" t="s">
        <v>1</v>
      </c>
      <c r="I146" s="3" t="s">
        <v>1</v>
      </c>
      <c r="J146" s="3" t="s">
        <v>1</v>
      </c>
      <c r="K146" s="3" t="s">
        <v>1</v>
      </c>
      <c r="L146" s="3" t="s">
        <v>1</v>
      </c>
      <c r="M146" s="3" t="s">
        <v>1</v>
      </c>
      <c r="N146" s="3">
        <f t="shared" si="74"/>
        <v>1372123.8</v>
      </c>
      <c r="O146" s="3"/>
      <c r="P146" s="3">
        <v>1372123.8</v>
      </c>
      <c r="Q146" s="3"/>
      <c r="R146" s="3">
        <f t="shared" si="75"/>
        <v>3129273.8</v>
      </c>
      <c r="S146" s="3"/>
      <c r="T146" s="3">
        <v>3129273.8</v>
      </c>
      <c r="U146" s="3"/>
      <c r="V146" s="3">
        <f t="shared" si="76"/>
        <v>0</v>
      </c>
      <c r="W146" s="3"/>
      <c r="X146" s="3"/>
      <c r="Y146" s="3"/>
      <c r="Z146" s="3">
        <f t="shared" si="77"/>
        <v>0</v>
      </c>
      <c r="AA146" s="3"/>
      <c r="AB146" s="3"/>
      <c r="AC146" s="3"/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f t="shared" si="78"/>
        <v>1372123.8</v>
      </c>
      <c r="AM146" s="3">
        <v>0</v>
      </c>
      <c r="AN146" s="3">
        <v>1372123.8</v>
      </c>
      <c r="AO146" s="3">
        <v>0</v>
      </c>
      <c r="AP146" s="3">
        <f t="shared" si="79"/>
        <v>3129273.8</v>
      </c>
      <c r="AQ146" s="3">
        <v>0</v>
      </c>
      <c r="AR146" s="3">
        <v>3129273.8</v>
      </c>
      <c r="AS146" s="3">
        <v>0</v>
      </c>
      <c r="AT146" s="3">
        <f t="shared" si="80"/>
        <v>0</v>
      </c>
      <c r="AU146" s="3">
        <v>0</v>
      </c>
      <c r="AV146" s="3">
        <v>0</v>
      </c>
      <c r="AW146" s="3">
        <v>0</v>
      </c>
      <c r="AX146" s="3">
        <f t="shared" si="81"/>
        <v>0</v>
      </c>
      <c r="AY146" s="3">
        <v>0</v>
      </c>
      <c r="AZ146" s="3">
        <v>0</v>
      </c>
      <c r="BA146" s="3">
        <v>0</v>
      </c>
      <c r="BB146" s="3" t="s">
        <v>1</v>
      </c>
    </row>
    <row r="147" spans="1:54" x14ac:dyDescent="0.2">
      <c r="A147" s="10" t="s">
        <v>397</v>
      </c>
      <c r="B147" s="2" t="s">
        <v>345</v>
      </c>
      <c r="C147" s="11" t="s">
        <v>346</v>
      </c>
      <c r="D147" s="2" t="s">
        <v>100</v>
      </c>
      <c r="E147" s="2" t="s">
        <v>104</v>
      </c>
      <c r="F147" s="3" t="s">
        <v>1</v>
      </c>
      <c r="G147" s="3" t="s">
        <v>1</v>
      </c>
      <c r="H147" s="3" t="s">
        <v>1</v>
      </c>
      <c r="I147" s="3" t="s">
        <v>1</v>
      </c>
      <c r="J147" s="3" t="s">
        <v>1</v>
      </c>
      <c r="K147" s="3" t="s">
        <v>1</v>
      </c>
      <c r="L147" s="3" t="s">
        <v>1</v>
      </c>
      <c r="M147" s="3" t="s">
        <v>1</v>
      </c>
      <c r="N147" s="3">
        <f t="shared" si="74"/>
        <v>77870742</v>
      </c>
      <c r="O147" s="3"/>
      <c r="P147" s="3">
        <v>77870742</v>
      </c>
      <c r="Q147" s="3"/>
      <c r="R147" s="3">
        <f t="shared" si="75"/>
        <v>77870742</v>
      </c>
      <c r="S147" s="3"/>
      <c r="T147" s="3">
        <v>77870742</v>
      </c>
      <c r="U147" s="3"/>
      <c r="V147" s="3">
        <f t="shared" si="76"/>
        <v>77870742</v>
      </c>
      <c r="W147" s="3"/>
      <c r="X147" s="3">
        <v>77870742</v>
      </c>
      <c r="Y147" s="3"/>
      <c r="Z147" s="3">
        <f t="shared" si="77"/>
        <v>77870742</v>
      </c>
      <c r="AA147" s="3"/>
      <c r="AB147" s="3">
        <v>77870742</v>
      </c>
      <c r="AC147" s="3"/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f t="shared" si="78"/>
        <v>77540942</v>
      </c>
      <c r="AM147" s="3">
        <v>0</v>
      </c>
      <c r="AN147" s="3">
        <v>77540942</v>
      </c>
      <c r="AO147" s="3">
        <v>0</v>
      </c>
      <c r="AP147" s="3">
        <f t="shared" si="79"/>
        <v>77540942</v>
      </c>
      <c r="AQ147" s="3">
        <v>0</v>
      </c>
      <c r="AR147" s="3">
        <v>77540942</v>
      </c>
      <c r="AS147" s="3">
        <v>0</v>
      </c>
      <c r="AT147" s="3">
        <f t="shared" si="80"/>
        <v>77540942</v>
      </c>
      <c r="AU147" s="3">
        <v>0</v>
      </c>
      <c r="AV147" s="3">
        <v>77540942</v>
      </c>
      <c r="AW147" s="3">
        <v>0</v>
      </c>
      <c r="AX147" s="3">
        <f t="shared" si="81"/>
        <v>77540942</v>
      </c>
      <c r="AY147" s="3">
        <v>0</v>
      </c>
      <c r="AZ147" s="3">
        <v>77540942</v>
      </c>
      <c r="BA147" s="3">
        <v>0</v>
      </c>
      <c r="BB147" s="3" t="s">
        <v>79</v>
      </c>
    </row>
    <row r="148" spans="1:54" x14ac:dyDescent="0.2">
      <c r="A148" s="10" t="s">
        <v>1</v>
      </c>
      <c r="B148" s="2" t="s">
        <v>345</v>
      </c>
      <c r="C148" s="11" t="s">
        <v>1</v>
      </c>
      <c r="D148" s="2" t="s">
        <v>100</v>
      </c>
      <c r="E148" s="2" t="s">
        <v>104</v>
      </c>
      <c r="F148" s="3" t="s">
        <v>1</v>
      </c>
      <c r="G148" s="3" t="s">
        <v>1</v>
      </c>
      <c r="H148" s="3" t="s">
        <v>1</v>
      </c>
      <c r="I148" s="3" t="s">
        <v>1</v>
      </c>
      <c r="J148" s="3" t="s">
        <v>1</v>
      </c>
      <c r="K148" s="3" t="s">
        <v>1</v>
      </c>
      <c r="L148" s="3" t="s">
        <v>1</v>
      </c>
      <c r="M148" s="3" t="s">
        <v>1</v>
      </c>
      <c r="N148" s="3">
        <f t="shared" si="74"/>
        <v>1597841.2</v>
      </c>
      <c r="O148" s="3"/>
      <c r="P148" s="3">
        <v>1597841.2</v>
      </c>
      <c r="Q148" s="3"/>
      <c r="R148" s="3">
        <f t="shared" si="75"/>
        <v>3644046.2</v>
      </c>
      <c r="S148" s="3"/>
      <c r="T148" s="3">
        <v>3644046.2</v>
      </c>
      <c r="U148" s="3"/>
      <c r="V148" s="3">
        <f t="shared" si="76"/>
        <v>0</v>
      </c>
      <c r="W148" s="3"/>
      <c r="X148" s="3"/>
      <c r="Y148" s="3"/>
      <c r="Z148" s="3">
        <f t="shared" si="77"/>
        <v>0</v>
      </c>
      <c r="AA148" s="3"/>
      <c r="AB148" s="3"/>
      <c r="AC148" s="3"/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f t="shared" si="78"/>
        <v>1597841.2</v>
      </c>
      <c r="AM148" s="3">
        <v>0</v>
      </c>
      <c r="AN148" s="3">
        <v>1597841.2</v>
      </c>
      <c r="AO148" s="3">
        <v>0</v>
      </c>
      <c r="AP148" s="3">
        <f t="shared" si="79"/>
        <v>3644046.2</v>
      </c>
      <c r="AQ148" s="3">
        <v>0</v>
      </c>
      <c r="AR148" s="3">
        <v>3644046.2</v>
      </c>
      <c r="AS148" s="3">
        <v>0</v>
      </c>
      <c r="AT148" s="3">
        <f t="shared" si="80"/>
        <v>0</v>
      </c>
      <c r="AU148" s="3">
        <v>0</v>
      </c>
      <c r="AV148" s="3">
        <v>0</v>
      </c>
      <c r="AW148" s="3">
        <v>0</v>
      </c>
      <c r="AX148" s="3">
        <f t="shared" si="81"/>
        <v>0</v>
      </c>
      <c r="AY148" s="3">
        <v>0</v>
      </c>
      <c r="AZ148" s="3">
        <v>0</v>
      </c>
      <c r="BA148" s="3">
        <v>0</v>
      </c>
      <c r="BB148" s="3" t="s">
        <v>1</v>
      </c>
    </row>
    <row r="149" spans="1:54" x14ac:dyDescent="0.2">
      <c r="A149" s="10" t="s">
        <v>398</v>
      </c>
      <c r="B149" s="2" t="s">
        <v>347</v>
      </c>
      <c r="C149" s="11" t="s">
        <v>348</v>
      </c>
      <c r="D149" s="2" t="s">
        <v>100</v>
      </c>
      <c r="E149" s="2" t="s">
        <v>101</v>
      </c>
      <c r="F149" s="3" t="s">
        <v>1</v>
      </c>
      <c r="G149" s="3" t="s">
        <v>1</v>
      </c>
      <c r="H149" s="3" t="s">
        <v>1</v>
      </c>
      <c r="I149" s="3" t="s">
        <v>1</v>
      </c>
      <c r="J149" s="3" t="s">
        <v>1</v>
      </c>
      <c r="K149" s="3" t="s">
        <v>1</v>
      </c>
      <c r="L149" s="3" t="s">
        <v>1</v>
      </c>
      <c r="M149" s="3" t="s">
        <v>1</v>
      </c>
      <c r="N149" s="3">
        <f t="shared" si="74"/>
        <v>72711500</v>
      </c>
      <c r="O149" s="3"/>
      <c r="P149" s="3">
        <v>72711500</v>
      </c>
      <c r="Q149" s="3"/>
      <c r="R149" s="3">
        <f t="shared" si="75"/>
        <v>72711500</v>
      </c>
      <c r="S149" s="3"/>
      <c r="T149" s="3">
        <v>72711500</v>
      </c>
      <c r="U149" s="3"/>
      <c r="V149" s="3">
        <f t="shared" si="76"/>
        <v>72711500</v>
      </c>
      <c r="W149" s="3"/>
      <c r="X149" s="3">
        <v>72711500</v>
      </c>
      <c r="Y149" s="3"/>
      <c r="Z149" s="3">
        <f t="shared" si="77"/>
        <v>72711500</v>
      </c>
      <c r="AA149" s="3"/>
      <c r="AB149" s="3">
        <v>72711500</v>
      </c>
      <c r="AC149" s="3"/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f t="shared" si="78"/>
        <v>72584098.700000003</v>
      </c>
      <c r="AM149" s="3">
        <v>0</v>
      </c>
      <c r="AN149" s="3">
        <v>72584098.700000003</v>
      </c>
      <c r="AO149" s="3">
        <v>0</v>
      </c>
      <c r="AP149" s="3">
        <f t="shared" si="79"/>
        <v>72371500</v>
      </c>
      <c r="AQ149" s="3">
        <v>0</v>
      </c>
      <c r="AR149" s="3">
        <v>72371500</v>
      </c>
      <c r="AS149" s="3">
        <v>0</v>
      </c>
      <c r="AT149" s="3">
        <f t="shared" si="80"/>
        <v>72371500</v>
      </c>
      <c r="AU149" s="3">
        <v>0</v>
      </c>
      <c r="AV149" s="3">
        <v>72371500</v>
      </c>
      <c r="AW149" s="3">
        <v>0</v>
      </c>
      <c r="AX149" s="3">
        <f t="shared" si="81"/>
        <v>72371500</v>
      </c>
      <c r="AY149" s="3">
        <v>0</v>
      </c>
      <c r="AZ149" s="3">
        <v>72371500</v>
      </c>
      <c r="BA149" s="3">
        <v>0</v>
      </c>
      <c r="BB149" s="3" t="s">
        <v>79</v>
      </c>
    </row>
    <row r="150" spans="1:54" x14ac:dyDescent="0.2">
      <c r="A150" s="10" t="s">
        <v>1</v>
      </c>
      <c r="B150" s="2" t="s">
        <v>347</v>
      </c>
      <c r="C150" s="11" t="s">
        <v>1</v>
      </c>
      <c r="D150" s="2" t="s">
        <v>100</v>
      </c>
      <c r="E150" s="2" t="s">
        <v>101</v>
      </c>
      <c r="F150" s="3" t="s">
        <v>1</v>
      </c>
      <c r="G150" s="3" t="s">
        <v>1</v>
      </c>
      <c r="H150" s="3" t="s">
        <v>1</v>
      </c>
      <c r="I150" s="3" t="s">
        <v>1</v>
      </c>
      <c r="J150" s="3" t="s">
        <v>1</v>
      </c>
      <c r="K150" s="3" t="s">
        <v>1</v>
      </c>
      <c r="L150" s="3" t="s">
        <v>1</v>
      </c>
      <c r="M150" s="3" t="s">
        <v>1</v>
      </c>
      <c r="N150" s="3">
        <f t="shared" si="74"/>
        <v>969858</v>
      </c>
      <c r="O150" s="3"/>
      <c r="P150" s="3">
        <v>969858</v>
      </c>
      <c r="Q150" s="3"/>
      <c r="R150" s="3">
        <f t="shared" si="75"/>
        <v>2516665</v>
      </c>
      <c r="S150" s="3"/>
      <c r="T150" s="3">
        <v>2516665</v>
      </c>
      <c r="U150" s="3"/>
      <c r="V150" s="3">
        <f t="shared" si="76"/>
        <v>0</v>
      </c>
      <c r="W150" s="3"/>
      <c r="X150" s="3"/>
      <c r="Y150" s="3"/>
      <c r="Z150" s="3">
        <f t="shared" si="77"/>
        <v>0</v>
      </c>
      <c r="AA150" s="3"/>
      <c r="AB150" s="3"/>
      <c r="AC150" s="3"/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f t="shared" si="78"/>
        <v>969858</v>
      </c>
      <c r="AM150" s="3">
        <v>0</v>
      </c>
      <c r="AN150" s="3">
        <v>969858</v>
      </c>
      <c r="AO150" s="3">
        <v>0</v>
      </c>
      <c r="AP150" s="3">
        <f t="shared" si="79"/>
        <v>2516665</v>
      </c>
      <c r="AQ150" s="3">
        <v>0</v>
      </c>
      <c r="AR150" s="3">
        <v>2516665</v>
      </c>
      <c r="AS150" s="3">
        <v>0</v>
      </c>
      <c r="AT150" s="3">
        <f t="shared" si="80"/>
        <v>0</v>
      </c>
      <c r="AU150" s="3">
        <v>0</v>
      </c>
      <c r="AV150" s="3">
        <v>0</v>
      </c>
      <c r="AW150" s="3">
        <v>0</v>
      </c>
      <c r="AX150" s="3">
        <f t="shared" si="81"/>
        <v>0</v>
      </c>
      <c r="AY150" s="3">
        <v>0</v>
      </c>
      <c r="AZ150" s="3">
        <v>0</v>
      </c>
      <c r="BA150" s="3">
        <v>0</v>
      </c>
      <c r="BB150" s="3" t="s">
        <v>1</v>
      </c>
    </row>
    <row r="151" spans="1:54" ht="67.5" x14ac:dyDescent="0.2">
      <c r="A151" s="8" t="s">
        <v>432</v>
      </c>
      <c r="B151" s="2" t="s">
        <v>349</v>
      </c>
      <c r="C151" s="2" t="s">
        <v>350</v>
      </c>
      <c r="D151" s="2" t="s">
        <v>177</v>
      </c>
      <c r="E151" s="2" t="s">
        <v>120</v>
      </c>
      <c r="F151" s="3" t="s">
        <v>1</v>
      </c>
      <c r="G151" s="3" t="s">
        <v>1</v>
      </c>
      <c r="H151" s="3" t="s">
        <v>1</v>
      </c>
      <c r="I151" s="3" t="s">
        <v>1</v>
      </c>
      <c r="J151" s="3" t="s">
        <v>1</v>
      </c>
      <c r="K151" s="3" t="s">
        <v>1</v>
      </c>
      <c r="L151" s="3" t="s">
        <v>1</v>
      </c>
      <c r="M151" s="3" t="s">
        <v>1</v>
      </c>
      <c r="N151" s="3">
        <f t="shared" si="74"/>
        <v>0</v>
      </c>
      <c r="O151" s="3"/>
      <c r="P151" s="3"/>
      <c r="Q151" s="3"/>
      <c r="R151" s="3">
        <f t="shared" si="75"/>
        <v>7640000</v>
      </c>
      <c r="S151" s="3"/>
      <c r="T151" s="3"/>
      <c r="U151" s="3">
        <v>7640000</v>
      </c>
      <c r="V151" s="3">
        <f t="shared" si="76"/>
        <v>13214000</v>
      </c>
      <c r="W151" s="3"/>
      <c r="X151" s="3"/>
      <c r="Y151" s="3">
        <v>13214000</v>
      </c>
      <c r="Z151" s="3">
        <f t="shared" si="77"/>
        <v>13214000</v>
      </c>
      <c r="AA151" s="3"/>
      <c r="AB151" s="3"/>
      <c r="AC151" s="3">
        <v>13214000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f t="shared" si="78"/>
        <v>0</v>
      </c>
      <c r="AM151" s="3">
        <v>0</v>
      </c>
      <c r="AN151" s="3">
        <v>0</v>
      </c>
      <c r="AO151" s="3">
        <v>0</v>
      </c>
      <c r="AP151" s="3">
        <f t="shared" si="79"/>
        <v>7640000</v>
      </c>
      <c r="AQ151" s="3">
        <v>0</v>
      </c>
      <c r="AR151" s="3">
        <v>0</v>
      </c>
      <c r="AS151" s="3">
        <v>7640000</v>
      </c>
      <c r="AT151" s="3">
        <f t="shared" si="80"/>
        <v>13214000</v>
      </c>
      <c r="AU151" s="3">
        <v>0</v>
      </c>
      <c r="AV151" s="3">
        <v>0</v>
      </c>
      <c r="AW151" s="3">
        <v>13214000</v>
      </c>
      <c r="AX151" s="3">
        <f t="shared" si="81"/>
        <v>13214000</v>
      </c>
      <c r="AY151" s="3">
        <v>0</v>
      </c>
      <c r="AZ151" s="3">
        <v>0</v>
      </c>
      <c r="BA151" s="3">
        <v>13214000</v>
      </c>
      <c r="BB151" s="3" t="s">
        <v>79</v>
      </c>
    </row>
    <row r="152" spans="1:54" ht="42" x14ac:dyDescent="0.2">
      <c r="A152" s="4" t="s">
        <v>351</v>
      </c>
      <c r="B152" s="5" t="s">
        <v>1</v>
      </c>
      <c r="C152" s="5" t="s">
        <v>352</v>
      </c>
      <c r="D152" s="5" t="s">
        <v>1</v>
      </c>
      <c r="E152" s="5"/>
      <c r="F152" s="6">
        <v>763750993.10000002</v>
      </c>
      <c r="G152" s="6">
        <v>709179222.29999995</v>
      </c>
      <c r="H152" s="6">
        <v>19999826.5</v>
      </c>
      <c r="I152" s="6">
        <v>18933252.199999999</v>
      </c>
      <c r="J152" s="6">
        <v>505527929.60000002</v>
      </c>
      <c r="K152" s="6">
        <v>456221063.19999999</v>
      </c>
      <c r="L152" s="6">
        <v>238223237</v>
      </c>
      <c r="M152" s="6">
        <v>234024906.80000001</v>
      </c>
      <c r="N152" s="6">
        <f>N87</f>
        <v>956046781.89999986</v>
      </c>
      <c r="O152" s="6">
        <f t="shared" ref="O152:AC152" si="82">O87</f>
        <v>52978371.300000004</v>
      </c>
      <c r="P152" s="6">
        <f t="shared" si="82"/>
        <v>589174609.79999995</v>
      </c>
      <c r="Q152" s="6">
        <f t="shared" si="82"/>
        <v>313893800.80000001</v>
      </c>
      <c r="R152" s="6">
        <f t="shared" si="82"/>
        <v>644879128.30000007</v>
      </c>
      <c r="S152" s="6">
        <f t="shared" si="82"/>
        <v>56005858.100000001</v>
      </c>
      <c r="T152" s="6">
        <f t="shared" si="82"/>
        <v>287767970.10000002</v>
      </c>
      <c r="U152" s="6">
        <f t="shared" si="82"/>
        <v>301105300.10000002</v>
      </c>
      <c r="V152" s="6">
        <f t="shared" si="82"/>
        <v>596554491.4000001</v>
      </c>
      <c r="W152" s="6">
        <f t="shared" si="82"/>
        <v>44670264.799999997</v>
      </c>
      <c r="X152" s="6">
        <f t="shared" si="82"/>
        <v>287608526.60000002</v>
      </c>
      <c r="Y152" s="6">
        <f t="shared" si="82"/>
        <v>264275700</v>
      </c>
      <c r="Z152" s="6">
        <f t="shared" si="82"/>
        <v>580630131.30000007</v>
      </c>
      <c r="AA152" s="6">
        <f t="shared" si="82"/>
        <v>31430085.299999997</v>
      </c>
      <c r="AB152" s="6">
        <f t="shared" si="82"/>
        <v>285447749.80000001</v>
      </c>
      <c r="AC152" s="6">
        <f t="shared" si="82"/>
        <v>263752296.20000002</v>
      </c>
      <c r="AD152" s="6">
        <v>518116978.19999999</v>
      </c>
      <c r="AE152" s="6">
        <v>505986741.69999999</v>
      </c>
      <c r="AF152" s="6">
        <v>17347074.5</v>
      </c>
      <c r="AG152" s="6">
        <v>16280500.199999999</v>
      </c>
      <c r="AH152" s="6">
        <v>276628484.80000001</v>
      </c>
      <c r="AI152" s="6">
        <v>267673727.09999999</v>
      </c>
      <c r="AJ152" s="6">
        <v>224141418.90000001</v>
      </c>
      <c r="AK152" s="6">
        <v>222032514.40000001</v>
      </c>
      <c r="AL152" s="6">
        <f>AL87</f>
        <v>646106487.20000005</v>
      </c>
      <c r="AM152" s="6">
        <f t="shared" ref="AM152:BA152" si="83">AM87</f>
        <v>44544071.299999997</v>
      </c>
      <c r="AN152" s="6">
        <f t="shared" si="83"/>
        <v>306580582.90000004</v>
      </c>
      <c r="AO152" s="6">
        <f t="shared" si="83"/>
        <v>294981833</v>
      </c>
      <c r="AP152" s="6">
        <f t="shared" si="83"/>
        <v>597101242.20000005</v>
      </c>
      <c r="AQ152" s="6">
        <f t="shared" si="83"/>
        <v>42989341.100000001</v>
      </c>
      <c r="AR152" s="6">
        <f t="shared" si="83"/>
        <v>259836381.09999999</v>
      </c>
      <c r="AS152" s="6">
        <f t="shared" si="83"/>
        <v>294275520</v>
      </c>
      <c r="AT152" s="6">
        <f t="shared" si="83"/>
        <v>574750860.5</v>
      </c>
      <c r="AU152" s="6">
        <f t="shared" si="83"/>
        <v>42084489.899999991</v>
      </c>
      <c r="AV152" s="6">
        <f t="shared" si="83"/>
        <v>268917053.60000002</v>
      </c>
      <c r="AW152" s="6">
        <f t="shared" si="83"/>
        <v>263749317</v>
      </c>
      <c r="AX152" s="6">
        <f t="shared" si="83"/>
        <v>561464777.30000007</v>
      </c>
      <c r="AY152" s="6">
        <f t="shared" si="83"/>
        <v>31430085.299999997</v>
      </c>
      <c r="AZ152" s="6">
        <f t="shared" si="83"/>
        <v>266782395.80000001</v>
      </c>
      <c r="BA152" s="6">
        <f t="shared" si="83"/>
        <v>263252296.20000002</v>
      </c>
      <c r="BB152" s="3" t="s">
        <v>79</v>
      </c>
    </row>
  </sheetData>
  <mergeCells count="121">
    <mergeCell ref="A145:A146"/>
    <mergeCell ref="C145:C146"/>
    <mergeCell ref="A147:A148"/>
    <mergeCell ref="C147:C148"/>
    <mergeCell ref="A149:A150"/>
    <mergeCell ref="C149:C150"/>
    <mergeCell ref="A118:A119"/>
    <mergeCell ref="C118:C119"/>
    <mergeCell ref="A131:A132"/>
    <mergeCell ref="C131:C132"/>
    <mergeCell ref="A133:A134"/>
    <mergeCell ref="C133:C134"/>
    <mergeCell ref="A135:A136"/>
    <mergeCell ref="C135:C136"/>
    <mergeCell ref="A139:A140"/>
    <mergeCell ref="C139:C140"/>
    <mergeCell ref="A103:A104"/>
    <mergeCell ref="C103:C104"/>
    <mergeCell ref="A106:A107"/>
    <mergeCell ref="C106:C107"/>
    <mergeCell ref="A108:A110"/>
    <mergeCell ref="C108:C110"/>
    <mergeCell ref="A112:A113"/>
    <mergeCell ref="C112:C113"/>
    <mergeCell ref="A116:A117"/>
    <mergeCell ref="C116:C117"/>
    <mergeCell ref="A79:A80"/>
    <mergeCell ref="C79:C80"/>
    <mergeCell ref="A89:A90"/>
    <mergeCell ref="C89:C90"/>
    <mergeCell ref="A92:A93"/>
    <mergeCell ref="C92:C93"/>
    <mergeCell ref="A99:A100"/>
    <mergeCell ref="C99:C100"/>
    <mergeCell ref="A101:A102"/>
    <mergeCell ref="C101:C102"/>
    <mergeCell ref="A58:A59"/>
    <mergeCell ref="C58:C59"/>
    <mergeCell ref="A63:A64"/>
    <mergeCell ref="C63:C64"/>
    <mergeCell ref="A70:A71"/>
    <mergeCell ref="C70:C71"/>
    <mergeCell ref="A72:A73"/>
    <mergeCell ref="C72:C73"/>
    <mergeCell ref="A74:A75"/>
    <mergeCell ref="C74:C75"/>
    <mergeCell ref="A42:A43"/>
    <mergeCell ref="C42:C43"/>
    <mergeCell ref="A44:A45"/>
    <mergeCell ref="C44:C45"/>
    <mergeCell ref="A47:A48"/>
    <mergeCell ref="C47:C48"/>
    <mergeCell ref="A49:A50"/>
    <mergeCell ref="C49:C50"/>
    <mergeCell ref="A53:A54"/>
    <mergeCell ref="C53:C54"/>
    <mergeCell ref="A22:A23"/>
    <mergeCell ref="C22:C23"/>
    <mergeCell ref="A27:A29"/>
    <mergeCell ref="C27:C29"/>
    <mergeCell ref="A30:A32"/>
    <mergeCell ref="C30:C32"/>
    <mergeCell ref="A33:A34"/>
    <mergeCell ref="C33:C34"/>
    <mergeCell ref="A38:A39"/>
    <mergeCell ref="C38:C39"/>
    <mergeCell ref="A19:A21"/>
    <mergeCell ref="C19:C21"/>
    <mergeCell ref="AP6:AP7"/>
    <mergeCell ref="AQ6:AQ7"/>
    <mergeCell ref="AR6:AR7"/>
    <mergeCell ref="AS6:AS7"/>
    <mergeCell ref="AT6:AT7"/>
    <mergeCell ref="S6:S7"/>
    <mergeCell ref="T6:T7"/>
    <mergeCell ref="U6:U7"/>
    <mergeCell ref="V6:V7"/>
    <mergeCell ref="W6:Y6"/>
    <mergeCell ref="Z6:Z7"/>
    <mergeCell ref="AA6:AC6"/>
    <mergeCell ref="AD6:AE6"/>
    <mergeCell ref="J6:K6"/>
    <mergeCell ref="L6:M6"/>
    <mergeCell ref="N6:N7"/>
    <mergeCell ref="O6:O7"/>
    <mergeCell ref="P6:P7"/>
    <mergeCell ref="Q6:Q7"/>
    <mergeCell ref="R6:R7"/>
    <mergeCell ref="AF6:AG6"/>
    <mergeCell ref="AH6:AI6"/>
    <mergeCell ref="A17:A18"/>
    <mergeCell ref="C17:C18"/>
    <mergeCell ref="A1:BB1"/>
    <mergeCell ref="A2:BB2"/>
    <mergeCell ref="A3:BB3"/>
    <mergeCell ref="A4:A7"/>
    <mergeCell ref="B4:B7"/>
    <mergeCell ref="C4:C7"/>
    <mergeCell ref="D4:D7"/>
    <mergeCell ref="E4:E6"/>
    <mergeCell ref="F4:AC4"/>
    <mergeCell ref="AD4:BA4"/>
    <mergeCell ref="BB4:BB7"/>
    <mergeCell ref="F5:M5"/>
    <mergeCell ref="N5:Q5"/>
    <mergeCell ref="R5:U5"/>
    <mergeCell ref="V5:AC5"/>
    <mergeCell ref="AD5:AK5"/>
    <mergeCell ref="AL5:AO5"/>
    <mergeCell ref="AP5:AS5"/>
    <mergeCell ref="AT5:BA5"/>
    <mergeCell ref="F6:G6"/>
    <mergeCell ref="H6:I6"/>
    <mergeCell ref="AU6:AW6"/>
    <mergeCell ref="AX6:AX7"/>
    <mergeCell ref="AY6:BA6"/>
    <mergeCell ref="AJ6:AK6"/>
    <mergeCell ref="AL6:AL7"/>
    <mergeCell ref="AM6:AM7"/>
    <mergeCell ref="AN6:AN7"/>
    <mergeCell ref="AO6:AO7"/>
  </mergeCells>
  <pageMargins left="0.39370078740157483" right="0.39370078740157483" top="0.39370078740157483" bottom="0.59055118110236227" header="0.31496062992125984" footer="0.31496062992125984"/>
  <pageSetup paperSize="9" scale="40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2021-05-21T11:39:13Z</dcterms:modified>
</cp:coreProperties>
</file>